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85CED202-29BB-460E-A4D4-1799D186D5D0}"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s="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J24" i="3" l="1"/>
  <c r="N146" i="1"/>
  <c r="BR83" i="3"/>
  <c r="T45" i="1"/>
  <c r="V146" i="1"/>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W46" i="3" s="1"/>
  <c r="AT46" i="3"/>
  <c r="AM46" i="3" s="1"/>
  <c r="BL46" i="3"/>
  <c r="AF105" i="3"/>
  <c r="AJ105" i="3"/>
  <c r="AV105" i="3"/>
  <c r="AZ105" i="3"/>
  <c r="BK39" i="3"/>
  <c r="BB46" i="3"/>
  <c r="AU46" i="3" s="1"/>
  <c r="N52" i="3"/>
  <c r="AA105" i="3"/>
  <c r="AA148" i="3" s="1"/>
  <c r="AQ105"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T149" i="3" s="1"/>
  <c r="V148" i="3"/>
  <c r="BR105" i="3"/>
  <c r="BR147" i="3" s="1"/>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<sst xmlns="http://schemas.openxmlformats.org/spreadsheetml/2006/main" count="1589" uniqueCount="225">
  <si>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</si>
  <si>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</si>
  <si>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</si>
  <si>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</si>
  <si>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</si>
  <si>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</si>
  <si>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</si>
  <si>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</si>
  <si>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</si>
  <si>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</si>
  <si>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</si>
  <si>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</si>
  <si>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</si>
  <si>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</si>
  <si>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</si>
  <si>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</si>
  <si>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</si>
  <si>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</si>
  <si>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</si>
  <si>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</si>
  <si>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</si>
  <si>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</si>
  <si>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</si>
  <si>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</si>
  <si>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</si>
  <si>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</si>
  <si>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</si>
  <si>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</si>
  <si>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</si>
  <si>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</si>
  <si>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</si>
  <si>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</si>
  <si>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</si>
  <si>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</si>
  <si>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</si>
  <si>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</si>
  <si>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</si>
  <si>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</si>
  <si>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</si>
  <si>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</si>
  <si>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</si>
  <si>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</si>
  <si>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</si>
  <si>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</si>
  <si>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</si>
  <si>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</si>
  <si>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</si>
  <si>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</si>
  <si>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</si>
  <si>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</si>
  <si>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</si>
  <si>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</si>
  <si>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</si>
  <si>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</si>
  <si>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</si>
  <si>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</si>
  <si>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</si>
  <si>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</si>
  <si>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</si>
  <si>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</si>
  <si>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</si>
  <si>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</si>
  <si>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</si>
  <si>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</si>
  <si>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</si>
  <si>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</si>
  <si>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</si>
  <si>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</si>
  <si>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</si>
  <si>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</si>
  <si>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</si>
  <si>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</si>
  <si>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</si>
  <si>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</si>
  <si>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</si>
  <si>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</si>
  <si>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</si>
  <si>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</si>
  <si>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</si>
  <si>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</si>
  <si>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</si>
  <si>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</si>
  <si>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</si>
  <si>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</si>
  <si>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</si>
  <si>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</si>
  <si>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</si>
  <si>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</si>
  <si>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</si>
  <si>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</si>
  <si>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</si>
  <si>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</si>
  <si>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</si>
  <si>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</si>
  <si>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</si>
  <si>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</si>
  <si>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</si>
  <si>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</si>
  <si>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</si>
  <si>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</si>
  <si>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</si>
  <si>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</si>
  <si>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</si>
  <si>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</si>
  <si>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</si>
  <si>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</si>
  <si>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</si>
  <si>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</si>
  <si>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</si>
  <si>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</si>
  <si>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</si>
  <si>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</si>
  <si>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</si>
  <si>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</si>
  <si>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</si>
  <si>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</si>
  <si>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</si>
  <si>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</si>
  <si>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</si>
  <si>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</si>
  <si>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</si>
  <si>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</si>
  <si>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</si>
  <si>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</si>
  <si>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</si>
  <si>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</si>
  <si>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</si>
  <si>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</si>
  <si>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</si>
  <si>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</si>
  <si>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</si>
  <si>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</si>
  <si>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</si>
  <si>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</si>
  <si>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</si>
  <si>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</si>
  <si>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</si>
  <si>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</si>
  <si>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</si>
  <si>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</si>
  <si>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</si>
  <si>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</si>
  <si>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</si>
  <si>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</si>
  <si>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</si>
  <si>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</si>
  <si>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</si>
  <si>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</si>
  <si>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</si>
  <si>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</si>
  <si>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</si>
  <si>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</si>
  <si>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</si>
  <si>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</si>
  <si>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</si>
  <si>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</si>
  <si>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</si>
  <si>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</si>
  <si>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</si>
  <si>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</si>
  <si>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</si>
  <si>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</si>
  <si>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</si>
  <si>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</si>
  <si>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</si>
  <si>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</si>
  <si>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</si>
  <si>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</si>
  <si>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</si>
  <si>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</si>
  <si>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</si>
  <si>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</si>
  <si>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</si>
  <si>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</si>
  <si>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</si>
  <si>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</si>
  <si>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</si>
  <si>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</si>
  <si>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</si>
  <si>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</si>
  <si>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</si>
  <si>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</si>
  <si>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</si>
  <si>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</si>
  <si>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</si>
  <si>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</si>
  <si>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</si>
  <si>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</si>
  <si>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</si>
  <si>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</si>
  <si>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</si>
  <si>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</si>
  <si>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</si>
  <si>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</si>
  <si>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</si>
  <si>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</si>
  <si>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</si>
  <si>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</si>
  <si>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</si>
  <si>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</si>
  <si>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</si>
  <si>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</si>
  <si>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</si>
  <si>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</si>
  <si>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</si>
  <si>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</si>
  <si>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</si>
  <si>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</si>
  <si>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</si>
  <si>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</si>
  <si>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</si>
  <si>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</si>
  <si>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</si>
  <si>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</si>
  <si>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</si>
  <si>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</si>
  <si>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</si>
  <si>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</si>
  <si>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</si>
  <si>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M.E. AMPARO GUZMAN HUERTA</t>
  </si>
  <si>
    <t>COORDINADORA ACADÉMICA DEL PLANTEL</t>
  </si>
  <si>
    <t>MIP. KARLA EDITH GARCÍA HERRERA</t>
  </si>
  <si>
    <t>DIRECTORA DEL PLANTEL</t>
  </si>
  <si>
    <t>M.E. AMPARO GUZMÁN HUERTA</t>
  </si>
  <si>
    <t>COORDINADORA ACADÉMICA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</si>
</sst>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zoomScale="62" zoomScaleNormal="62" zoomScaleSheetLayoutView="80" workbookViewId="0">
      <selection activeCell="Q26" sqref="Q26"/>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v>8</v>
      </c>
      <c r="H14" s="18">
        <v>154</v>
      </c>
      <c r="I14" s="18">
        <v>149</v>
      </c>
      <c r="J14" s="104">
        <f t="shared" ref="J14:J94" si="0">SUM(H14:I14)</f>
        <v>303</v>
      </c>
      <c r="K14" s="17"/>
      <c r="L14" s="19"/>
      <c r="M14" s="18"/>
      <c r="N14" s="104">
        <f t="shared" ref="N14:N94" si="1">SUM(L14:M14)</f>
        <v>0</v>
      </c>
      <c r="O14" s="18"/>
      <c r="P14" s="18"/>
      <c r="Q14" s="18"/>
      <c r="R14" s="104">
        <f t="shared" ref="R14:R94" si="2">SUM(P14:Q14)</f>
        <v>0</v>
      </c>
      <c r="S14" s="105"/>
      <c r="T14" s="106">
        <f t="shared" ref="T14:V29" si="3">SUM(G14,K14,O14)</f>
        <v>8</v>
      </c>
      <c r="U14" s="107">
        <f t="shared" si="3"/>
        <v>154</v>
      </c>
      <c r="V14" s="107">
        <f t="shared" si="3"/>
        <v>149</v>
      </c>
      <c r="W14" s="108">
        <f>J14+N14+R14</f>
        <v>303</v>
      </c>
    </row>
    <row r="15" spans="1:23" ht="25.5" customHeight="1" x14ac:dyDescent="0.25">
      <c r="A15" s="109" t="s">
        <v>33</v>
      </c>
      <c r="B15" s="110" t="s">
        <v>34</v>
      </c>
      <c r="C15" s="110" t="s">
        <v>117</v>
      </c>
      <c r="D15" s="111" t="s">
        <v>80</v>
      </c>
      <c r="E15" s="110" t="s">
        <v>150</v>
      </c>
      <c r="F15" s="112" t="s">
        <v>15</v>
      </c>
      <c r="G15" s="20"/>
      <c r="H15" s="21"/>
      <c r="I15" s="21"/>
      <c r="J15" s="104">
        <f>SUM(H15:I15)</f>
        <v>0</v>
      </c>
      <c r="K15" s="20">
        <v>1</v>
      </c>
      <c r="L15" s="22">
        <v>10</v>
      </c>
      <c r="M15" s="21">
        <v>2</v>
      </c>
      <c r="N15" s="104">
        <f>SUM(L15:M15)</f>
        <v>12</v>
      </c>
      <c r="O15" s="21">
        <v>1</v>
      </c>
      <c r="P15" s="21">
        <v>12</v>
      </c>
      <c r="Q15" s="21">
        <v>4</v>
      </c>
      <c r="R15" s="104">
        <f>SUM(P15:Q15)</f>
        <v>16</v>
      </c>
      <c r="S15" s="105"/>
      <c r="T15" s="113">
        <f t="shared" si="3"/>
        <v>2</v>
      </c>
      <c r="U15" s="114">
        <f t="shared" si="3"/>
        <v>22</v>
      </c>
      <c r="V15" s="114">
        <f t="shared" si="3"/>
        <v>6</v>
      </c>
      <c r="W15" s="115">
        <f>J15+N15+R15</f>
        <v>28</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v>1</v>
      </c>
      <c r="R16" s="104">
        <f>SUM(P16:Q16)</f>
        <v>1</v>
      </c>
      <c r="S16" s="105"/>
      <c r="T16" s="113">
        <f t="shared" si="3"/>
        <v>0</v>
      </c>
      <c r="U16" s="114">
        <f t="shared" si="3"/>
        <v>0</v>
      </c>
      <c r="V16" s="114">
        <f t="shared" si="3"/>
        <v>1</v>
      </c>
      <c r="W16" s="115">
        <f>J16+N16+R16</f>
        <v>1</v>
      </c>
    </row>
    <row r="17" spans="1:23" ht="26.1" customHeight="1" x14ac:dyDescent="0.25">
      <c r="A17" s="117" t="s">
        <v>33</v>
      </c>
      <c r="B17" s="118" t="s">
        <v>34</v>
      </c>
      <c r="C17" s="118" t="s">
        <v>117</v>
      </c>
      <c r="D17" s="111" t="s">
        <v>43</v>
      </c>
      <c r="E17" s="110" t="s">
        <v>152</v>
      </c>
      <c r="F17" s="119" t="s">
        <v>15</v>
      </c>
      <c r="G17" s="23"/>
      <c r="H17" s="24"/>
      <c r="I17" s="24"/>
      <c r="J17" s="104">
        <f t="shared" si="0"/>
        <v>0</v>
      </c>
      <c r="K17" s="23">
        <v>2</v>
      </c>
      <c r="L17" s="25">
        <v>31</v>
      </c>
      <c r="M17" s="24">
        <v>33</v>
      </c>
      <c r="N17" s="104">
        <f t="shared" si="1"/>
        <v>64</v>
      </c>
      <c r="O17" s="24">
        <v>2</v>
      </c>
      <c r="P17" s="24">
        <v>13</v>
      </c>
      <c r="Q17" s="24">
        <v>20</v>
      </c>
      <c r="R17" s="104">
        <f t="shared" si="2"/>
        <v>33</v>
      </c>
      <c r="S17" s="105"/>
      <c r="T17" s="120">
        <f t="shared" si="3"/>
        <v>4</v>
      </c>
      <c r="U17" s="121">
        <f t="shared" si="3"/>
        <v>44</v>
      </c>
      <c r="V17" s="121">
        <f t="shared" si="3"/>
        <v>53</v>
      </c>
      <c r="W17" s="104">
        <f>J17+N17+R17</f>
        <v>97</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v>3</v>
      </c>
      <c r="Q18" s="24">
        <v>5</v>
      </c>
      <c r="R18" s="104">
        <f t="shared" ref="R18:R24" si="6">SUM(P18:Q18)</f>
        <v>8</v>
      </c>
      <c r="S18" s="105"/>
      <c r="T18" s="120">
        <f t="shared" si="3"/>
        <v>0</v>
      </c>
      <c r="U18" s="121">
        <f t="shared" si="3"/>
        <v>3</v>
      </c>
      <c r="V18" s="121">
        <f t="shared" si="3"/>
        <v>5</v>
      </c>
      <c r="W18" s="104">
        <f t="shared" ref="W18:W50" si="7">J18+N18+R18</f>
        <v>8</v>
      </c>
    </row>
    <row r="19" spans="1:23" ht="26.1" customHeight="1" x14ac:dyDescent="0.25">
      <c r="A19" s="117" t="s">
        <v>33</v>
      </c>
      <c r="B19" s="118" t="s">
        <v>34</v>
      </c>
      <c r="C19" s="118" t="s">
        <v>117</v>
      </c>
      <c r="D19" s="111" t="s">
        <v>121</v>
      </c>
      <c r="E19" s="110" t="s">
        <v>153</v>
      </c>
      <c r="F19" s="119" t="s">
        <v>15</v>
      </c>
      <c r="G19" s="23"/>
      <c r="H19" s="24"/>
      <c r="I19" s="24"/>
      <c r="J19" s="104">
        <f t="shared" si="4"/>
        <v>0</v>
      </c>
      <c r="K19" s="23">
        <v>1</v>
      </c>
      <c r="L19" s="25">
        <v>10</v>
      </c>
      <c r="M19" s="24">
        <v>16</v>
      </c>
      <c r="N19" s="104">
        <f t="shared" si="5"/>
        <v>26</v>
      </c>
      <c r="O19" s="24">
        <v>1</v>
      </c>
      <c r="P19" s="24">
        <v>5</v>
      </c>
      <c r="Q19" s="24">
        <v>11</v>
      </c>
      <c r="R19" s="104">
        <f t="shared" si="6"/>
        <v>16</v>
      </c>
      <c r="S19" s="105"/>
      <c r="T19" s="120">
        <f t="shared" si="3"/>
        <v>2</v>
      </c>
      <c r="U19" s="121">
        <f t="shared" si="3"/>
        <v>15</v>
      </c>
      <c r="V19" s="121">
        <f t="shared" si="3"/>
        <v>27</v>
      </c>
      <c r="W19" s="104">
        <f t="shared" si="7"/>
        <v>42</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v>1</v>
      </c>
      <c r="Q20" s="24">
        <v>1</v>
      </c>
      <c r="R20" s="104">
        <f>SUM(P20:Q20)</f>
        <v>2</v>
      </c>
      <c r="S20" s="105"/>
      <c r="T20" s="120">
        <f>SUM(G20,K20,O20)</f>
        <v>0</v>
      </c>
      <c r="U20" s="121">
        <f>SUM(H20,L20,P20)</f>
        <v>1</v>
      </c>
      <c r="V20" s="121">
        <f>SUM(I20,M20,Q20)</f>
        <v>1</v>
      </c>
      <c r="W20" s="104">
        <f>J20+N20+R20</f>
        <v>2</v>
      </c>
    </row>
    <row r="21" spans="1:23" ht="26.1" customHeight="1" x14ac:dyDescent="0.25">
      <c r="A21" s="122" t="s">
        <v>33</v>
      </c>
      <c r="B21" s="123" t="s">
        <v>34</v>
      </c>
      <c r="C21" s="123" t="s">
        <v>117</v>
      </c>
      <c r="D21" s="124" t="s">
        <v>113</v>
      </c>
      <c r="E21" s="123" t="s">
        <v>154</v>
      </c>
      <c r="F21" s="125" t="s">
        <v>15</v>
      </c>
      <c r="G21" s="23"/>
      <c r="H21" s="24"/>
      <c r="I21" s="24"/>
      <c r="J21" s="104">
        <f t="shared" si="4"/>
        <v>0</v>
      </c>
      <c r="K21" s="23">
        <v>2</v>
      </c>
      <c r="L21" s="25">
        <v>32</v>
      </c>
      <c r="M21" s="24">
        <v>3</v>
      </c>
      <c r="N21" s="104">
        <f>SUM(L21:M21)</f>
        <v>35</v>
      </c>
      <c r="O21" s="24">
        <v>2</v>
      </c>
      <c r="P21" s="24">
        <v>15</v>
      </c>
      <c r="Q21" s="24">
        <v>4</v>
      </c>
      <c r="R21" s="104">
        <f t="shared" si="6"/>
        <v>19</v>
      </c>
      <c r="S21" s="105"/>
      <c r="T21" s="120">
        <f t="shared" si="3"/>
        <v>4</v>
      </c>
      <c r="U21" s="121">
        <f t="shared" si="3"/>
        <v>47</v>
      </c>
      <c r="V21" s="121">
        <f t="shared" si="3"/>
        <v>7</v>
      </c>
      <c r="W21" s="104">
        <f t="shared" si="7"/>
        <v>54</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v>8</v>
      </c>
      <c r="Q22" s="24">
        <v>1</v>
      </c>
      <c r="R22" s="104">
        <f t="shared" si="6"/>
        <v>9</v>
      </c>
      <c r="S22" s="105"/>
      <c r="T22" s="120">
        <f t="shared" si="3"/>
        <v>0</v>
      </c>
      <c r="U22" s="121">
        <f t="shared" si="3"/>
        <v>8</v>
      </c>
      <c r="V22" s="121">
        <f t="shared" si="3"/>
        <v>1</v>
      </c>
      <c r="W22" s="104">
        <f t="shared" si="7"/>
        <v>9</v>
      </c>
    </row>
    <row r="23" spans="1:23" ht="26.1" customHeight="1" x14ac:dyDescent="0.25">
      <c r="A23" s="117" t="s">
        <v>33</v>
      </c>
      <c r="B23" s="118" t="s">
        <v>34</v>
      </c>
      <c r="C23" s="118" t="s">
        <v>117</v>
      </c>
      <c r="D23" s="127" t="s">
        <v>160</v>
      </c>
      <c r="E23" s="118" t="s">
        <v>155</v>
      </c>
      <c r="F23" s="119" t="s">
        <v>15</v>
      </c>
      <c r="G23" s="23"/>
      <c r="H23" s="24"/>
      <c r="I23" s="24"/>
      <c r="J23" s="104">
        <f t="shared" si="4"/>
        <v>0</v>
      </c>
      <c r="K23" s="23">
        <v>2</v>
      </c>
      <c r="L23" s="25">
        <v>20</v>
      </c>
      <c r="M23" s="24">
        <v>26</v>
      </c>
      <c r="N23" s="104">
        <f t="shared" si="5"/>
        <v>46</v>
      </c>
      <c r="O23" s="24">
        <v>2</v>
      </c>
      <c r="P23" s="24">
        <v>16</v>
      </c>
      <c r="Q23" s="24">
        <v>24</v>
      </c>
      <c r="R23" s="104">
        <f t="shared" si="6"/>
        <v>40</v>
      </c>
      <c r="S23" s="105"/>
      <c r="T23" s="120">
        <f t="shared" si="3"/>
        <v>4</v>
      </c>
      <c r="U23" s="121">
        <f t="shared" si="3"/>
        <v>36</v>
      </c>
      <c r="V23" s="121">
        <f t="shared" si="3"/>
        <v>50</v>
      </c>
      <c r="W23" s="104">
        <f t="shared" si="7"/>
        <v>86</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v>1</v>
      </c>
      <c r="Q24" s="24">
        <v>2</v>
      </c>
      <c r="R24" s="104">
        <f t="shared" si="6"/>
        <v>3</v>
      </c>
      <c r="S24" s="105"/>
      <c r="T24" s="120">
        <f t="shared" si="3"/>
        <v>0</v>
      </c>
      <c r="U24" s="121">
        <f t="shared" si="3"/>
        <v>1</v>
      </c>
      <c r="V24" s="121">
        <f t="shared" si="3"/>
        <v>2</v>
      </c>
      <c r="W24" s="104">
        <f t="shared" si="7"/>
        <v>3</v>
      </c>
    </row>
    <row r="25" spans="1:23" ht="26.1" customHeight="1" thickBot="1" x14ac:dyDescent="0.3">
      <c r="A25" s="129"/>
      <c r="B25" s="130"/>
      <c r="C25" s="130"/>
      <c r="D25" s="131"/>
      <c r="E25" s="130"/>
      <c r="F25" s="132"/>
      <c r="G25" s="133">
        <f>SUM(G14:G24)</f>
        <v>8</v>
      </c>
      <c r="H25" s="134">
        <f>SUM(H14:H24)</f>
        <v>154</v>
      </c>
      <c r="I25" s="134">
        <f>SUM(I14:I24)</f>
        <v>149</v>
      </c>
      <c r="J25" s="104">
        <f t="shared" si="0"/>
        <v>303</v>
      </c>
      <c r="K25" s="133">
        <f>SUM(K14:K24)</f>
        <v>8</v>
      </c>
      <c r="L25" s="134">
        <f>SUM(L14:L24)</f>
        <v>103</v>
      </c>
      <c r="M25" s="134">
        <f>SUM(M14:M24)</f>
        <v>80</v>
      </c>
      <c r="N25" s="104">
        <f t="shared" si="1"/>
        <v>183</v>
      </c>
      <c r="O25" s="133">
        <f>SUM(O14:O24)</f>
        <v>8</v>
      </c>
      <c r="P25" s="134">
        <f>SUM(P14:P24)</f>
        <v>74</v>
      </c>
      <c r="Q25" s="134">
        <f>SUM(Q14:Q24)</f>
        <v>73</v>
      </c>
      <c r="R25" s="104">
        <f t="shared" si="2"/>
        <v>147</v>
      </c>
      <c r="S25" s="105"/>
      <c r="T25" s="135">
        <f t="shared" si="3"/>
        <v>24</v>
      </c>
      <c r="U25" s="136">
        <f t="shared" si="3"/>
        <v>331</v>
      </c>
      <c r="V25" s="136">
        <f t="shared" si="3"/>
        <v>302</v>
      </c>
      <c r="W25" s="137">
        <f t="shared" si="7"/>
        <v>633</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8</v>
      </c>
      <c r="H104" s="171">
        <f>SUM(H103,H99,H93,H87,H79,H75,H69,H59,H51,H45,H39,H32,H25)</f>
        <v>154</v>
      </c>
      <c r="I104" s="172">
        <f>SUM(I103,I99,I93,I87,I79,I75,I69,I59,I51,I45,I39,I32,I25)</f>
        <v>149</v>
      </c>
      <c r="J104" s="104">
        <f t="shared" si="16"/>
        <v>303</v>
      </c>
      <c r="K104" s="173">
        <f>SUM(K103,K99,K93,K87,K79,K75,K69,K59,K51,K45,K39,K32,K25)</f>
        <v>8</v>
      </c>
      <c r="L104" s="171">
        <f>SUM(L103,L99,L93,L87,L79,L75,L69,L59,L51,L45,L39,L32,L25)</f>
        <v>103</v>
      </c>
      <c r="M104" s="171">
        <f>SUM(M103,M99,M93,M87,M79,M75,M69,M59,M51,M45,M39,M32,M25)</f>
        <v>80</v>
      </c>
      <c r="N104" s="104">
        <f t="shared" si="17"/>
        <v>183</v>
      </c>
      <c r="O104" s="173">
        <f>SUM(O103,O99,O93,O87,O79,O75,O69,O59,O51,O45,O39,O32,O25)</f>
        <v>8</v>
      </c>
      <c r="P104" s="171">
        <f>SUM(P103,P99,P93,P87,P79,P75,P69,P59,P51,P45,P39,P32,P25)</f>
        <v>74</v>
      </c>
      <c r="Q104" s="171">
        <f>SUM(Q103,Q99,Q93,Q87,Q79,Q75,Q69,Q59,Q51,Q45,Q39,Q32,Q25)</f>
        <v>73</v>
      </c>
      <c r="R104" s="104">
        <f t="shared" si="18"/>
        <v>147</v>
      </c>
      <c r="S104" s="174">
        <f>SUM(S103,S99,S93,S87,S79,S75,S69,S59,S51,S45,S39,S32,S25)</f>
        <v>0</v>
      </c>
      <c r="T104" s="173">
        <f>SUM(T103,T99,T93,T87,T79,T75,T69,T59,T51,T45,T39,T32,T25)</f>
        <v>24</v>
      </c>
      <c r="U104" s="171">
        <f>SUM(U103,U99,U93,U87,U79,U75,U69,U59,U51,U45,U39,U32,U25)</f>
        <v>331</v>
      </c>
      <c r="V104" s="171">
        <f>SUM(V103,V99,V93,V87,V79,V75,V69,V59,V51,V45,V39,V32,V25)</f>
        <v>302</v>
      </c>
      <c r="W104" s="175">
        <f>SUM(W103,W99,W93,W87,W79,W75,W69,W59,W51,W45,W39,W32,W25)</f>
        <v>633</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0</v>
      </c>
      <c r="H146" s="181">
        <f>SUM(H105:H145)</f>
        <v>0</v>
      </c>
      <c r="I146" s="181">
        <f t="shared" ref="I146:W146" si="22">SUM(I105:I145)</f>
        <v>0</v>
      </c>
      <c r="J146" s="182">
        <f>SUM(J105:J145)</f>
        <v>0</v>
      </c>
      <c r="K146" s="180">
        <f t="shared" si="22"/>
        <v>0</v>
      </c>
      <c r="L146" s="181">
        <f t="shared" si="22"/>
        <v>0</v>
      </c>
      <c r="M146" s="181">
        <f t="shared" si="22"/>
        <v>0</v>
      </c>
      <c r="N146" s="183">
        <f t="shared" si="22"/>
        <v>0</v>
      </c>
      <c r="O146" s="180">
        <f t="shared" si="22"/>
        <v>0</v>
      </c>
      <c r="P146" s="181">
        <f t="shared" si="22"/>
        <v>0</v>
      </c>
      <c r="Q146" s="181">
        <f>SUM(Q105:Q145)</f>
        <v>0</v>
      </c>
      <c r="R146" s="183">
        <f t="shared" si="22"/>
        <v>0</v>
      </c>
      <c r="S146" s="105">
        <f t="shared" si="22"/>
        <v>0</v>
      </c>
      <c r="T146" s="180">
        <f t="shared" si="22"/>
        <v>0</v>
      </c>
      <c r="U146" s="181">
        <f t="shared" si="22"/>
        <v>0</v>
      </c>
      <c r="V146" s="181">
        <f t="shared" si="22"/>
        <v>0</v>
      </c>
      <c r="W146" s="183">
        <f t="shared" si="22"/>
        <v>0</v>
      </c>
    </row>
    <row r="147" spans="1:23" ht="26.1" customHeight="1" thickTop="1" thickBot="1" x14ac:dyDescent="0.3">
      <c r="A147" s="190" t="s">
        <v>218</v>
      </c>
      <c r="B147" s="269"/>
      <c r="C147" s="48"/>
      <c r="D147" s="297" t="s">
        <v>18</v>
      </c>
      <c r="E147" s="298"/>
      <c r="F147" s="184"/>
      <c r="G147" s="185">
        <f t="shared" ref="G147:R147" si="23">SUM(G25,G32,G39,G45,G51,G59,G69,G75,G79,G87,G93,G99,G103,G105:G145)</f>
        <v>8</v>
      </c>
      <c r="H147" s="185">
        <f t="shared" si="23"/>
        <v>154</v>
      </c>
      <c r="I147" s="185">
        <f t="shared" si="23"/>
        <v>149</v>
      </c>
      <c r="J147" s="185">
        <f t="shared" si="23"/>
        <v>303</v>
      </c>
      <c r="K147" s="185">
        <f t="shared" si="23"/>
        <v>8</v>
      </c>
      <c r="L147" s="185">
        <f t="shared" si="23"/>
        <v>103</v>
      </c>
      <c r="M147" s="185">
        <f t="shared" si="23"/>
        <v>80</v>
      </c>
      <c r="N147" s="185">
        <f t="shared" si="23"/>
        <v>183</v>
      </c>
      <c r="O147" s="185">
        <f t="shared" si="23"/>
        <v>8</v>
      </c>
      <c r="P147" s="185">
        <f t="shared" si="23"/>
        <v>74</v>
      </c>
      <c r="Q147" s="185">
        <f t="shared" si="23"/>
        <v>73</v>
      </c>
      <c r="R147" s="185">
        <f t="shared" si="23"/>
        <v>147</v>
      </c>
      <c r="S147" s="185"/>
      <c r="T147" s="185">
        <f>SUM(T25,T32,T39,T45,T51,T59,T69,T75,T79,T87,T93,T99,T103,T105:T145)</f>
        <v>24</v>
      </c>
      <c r="U147" s="185">
        <f>SUM(U25,U32,U39,U45,U51,U59,U69,U75,U79,U87,U93,U99,U103,U105:U145)</f>
        <v>331</v>
      </c>
      <c r="V147" s="185">
        <f>SUM(V25,V32,V39,V45,V51,V59,V69,V75,V79,V87,V93,V99,V103,V105:V145)</f>
        <v>302</v>
      </c>
      <c r="W147" s="185">
        <f>SUM(W25,W32,W39,W45,W51,W59,W69,W75,W79,W87,W93,W99,W103,W105:W145)</f>
        <v>633</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t="s">
        <v>220</v>
      </c>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221</v>
      </c>
      <c r="J155" s="292"/>
      <c r="K155" s="292"/>
      <c r="L155" s="292"/>
      <c r="M155" s="292"/>
      <c r="N155" s="292"/>
      <c r="O155" s="292"/>
      <c r="P155" s="292"/>
      <c r="Q155" s="292"/>
      <c r="R155" s="292"/>
      <c r="S155" s="292"/>
      <c r="T155" s="292"/>
      <c r="U155" s="292"/>
      <c r="V155" s="292"/>
    </row>
    <row r="156" spans="1:23" x14ac:dyDescent="0.25">
      <c r="I156" s="293" t="s">
        <v>222</v>
      </c>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CA166"/>
  <sheetViews>
    <sheetView zoomScale="60" zoomScaleNormal="60" zoomScaleSheetLayoutView="77" workbookViewId="0">
      <selection activeCell="AM29" sqref="AM29"/>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154</v>
      </c>
      <c r="H15" s="5">
        <v>96</v>
      </c>
      <c r="I15" s="6">
        <v>14</v>
      </c>
      <c r="J15" s="7">
        <v>4</v>
      </c>
      <c r="K15" s="7">
        <v>2</v>
      </c>
      <c r="L15" s="7">
        <v>2</v>
      </c>
      <c r="M15" s="8">
        <v>36</v>
      </c>
      <c r="N15" s="201">
        <f>SUM(I15:M15)</f>
        <v>58</v>
      </c>
      <c r="O15" s="200">
        <f>P15+V15</f>
        <v>149</v>
      </c>
      <c r="P15" s="5">
        <v>110</v>
      </c>
      <c r="Q15" s="6">
        <v>10</v>
      </c>
      <c r="R15" s="7">
        <v>5</v>
      </c>
      <c r="S15" s="7">
        <v>2</v>
      </c>
      <c r="T15" s="7">
        <v>2</v>
      </c>
      <c r="U15" s="8">
        <v>20</v>
      </c>
      <c r="V15" s="202">
        <f>SUM(Q15:U15)</f>
        <v>39</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154</v>
      </c>
      <c r="BD15" s="203">
        <f>H15+X15+AN15</f>
        <v>96</v>
      </c>
      <c r="BE15" s="203">
        <f>I15+Y15+AO15</f>
        <v>14</v>
      </c>
      <c r="BF15" s="203">
        <f t="shared" ref="BD15:BR16" si="0">J15+Z15+AP15</f>
        <v>4</v>
      </c>
      <c r="BG15" s="203">
        <f t="shared" si="0"/>
        <v>2</v>
      </c>
      <c r="BH15" s="203">
        <f t="shared" si="0"/>
        <v>2</v>
      </c>
      <c r="BI15" s="204">
        <f t="shared" si="0"/>
        <v>36</v>
      </c>
      <c r="BJ15" s="201">
        <f t="shared" ref="BJ15:BR15" si="1">N15+AD15+AT15</f>
        <v>58</v>
      </c>
      <c r="BK15" s="200">
        <f t="shared" si="1"/>
        <v>149</v>
      </c>
      <c r="BL15" s="203">
        <f t="shared" si="1"/>
        <v>110</v>
      </c>
      <c r="BM15" s="203">
        <f t="shared" si="1"/>
        <v>10</v>
      </c>
      <c r="BN15" s="203">
        <f t="shared" si="1"/>
        <v>5</v>
      </c>
      <c r="BO15" s="203">
        <f t="shared" si="1"/>
        <v>2</v>
      </c>
      <c r="BP15" s="203">
        <f t="shared" si="1"/>
        <v>2</v>
      </c>
      <c r="BQ15" s="204">
        <f t="shared" si="1"/>
        <v>20</v>
      </c>
      <c r="BR15" s="201">
        <f t="shared" si="1"/>
        <v>39</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10</v>
      </c>
      <c r="X16" s="9">
        <v>10</v>
      </c>
      <c r="Y16" s="10"/>
      <c r="Z16" s="11"/>
      <c r="AA16" s="11"/>
      <c r="AB16" s="11"/>
      <c r="AC16" s="12"/>
      <c r="AD16" s="206">
        <f t="shared" ref="AD16" si="4">SUM(Y16:AC16)</f>
        <v>0</v>
      </c>
      <c r="AE16" s="205">
        <f>AF16+AL16</f>
        <v>2</v>
      </c>
      <c r="AF16" s="9">
        <v>2</v>
      </c>
      <c r="AG16" s="10"/>
      <c r="AH16" s="11"/>
      <c r="AI16" s="11"/>
      <c r="AJ16" s="11"/>
      <c r="AK16" s="12"/>
      <c r="AL16" s="207">
        <f t="shared" ref="AL16" si="5">SUM(AG16:AK16)</f>
        <v>0</v>
      </c>
      <c r="AM16" s="205">
        <f>AN16+AT16</f>
        <v>12</v>
      </c>
      <c r="AN16" s="9">
        <v>12</v>
      </c>
      <c r="AO16" s="10"/>
      <c r="AP16" s="11"/>
      <c r="AQ16" s="11"/>
      <c r="AR16" s="11"/>
      <c r="AS16" s="12"/>
      <c r="AT16" s="206">
        <f t="shared" ref="AT16" si="6">SUM(AO16:AS16)</f>
        <v>0</v>
      </c>
      <c r="AU16" s="205">
        <f>AV16+BB16</f>
        <v>4</v>
      </c>
      <c r="AV16" s="9">
        <v>4</v>
      </c>
      <c r="AW16" s="10"/>
      <c r="AX16" s="11"/>
      <c r="AY16" s="11"/>
      <c r="AZ16" s="11"/>
      <c r="BA16" s="12"/>
      <c r="BB16" s="206">
        <f t="shared" ref="BB16" si="7">SUM(AW16:BA16)</f>
        <v>0</v>
      </c>
      <c r="BC16" s="205">
        <f>G16+W16+AM16</f>
        <v>22</v>
      </c>
      <c r="BD16" s="208">
        <f t="shared" si="0"/>
        <v>22</v>
      </c>
      <c r="BE16" s="208">
        <f t="shared" si="0"/>
        <v>0</v>
      </c>
      <c r="BF16" s="208">
        <f t="shared" si="0"/>
        <v>0</v>
      </c>
      <c r="BG16" s="208">
        <f t="shared" si="0"/>
        <v>0</v>
      </c>
      <c r="BH16" s="208">
        <f t="shared" si="0"/>
        <v>0</v>
      </c>
      <c r="BI16" s="209">
        <f t="shared" si="0"/>
        <v>0</v>
      </c>
      <c r="BJ16" s="206">
        <f t="shared" si="0"/>
        <v>0</v>
      </c>
      <c r="BK16" s="205">
        <f t="shared" si="0"/>
        <v>6</v>
      </c>
      <c r="BL16" s="208">
        <f t="shared" si="0"/>
        <v>6</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1</v>
      </c>
      <c r="AV17" s="9">
        <v>1</v>
      </c>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1</v>
      </c>
      <c r="BL17" s="208">
        <f t="shared" si="20"/>
        <v>1</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31</v>
      </c>
      <c r="X18" s="9">
        <v>22</v>
      </c>
      <c r="Y18" s="10">
        <v>5</v>
      </c>
      <c r="Z18" s="11">
        <v>1</v>
      </c>
      <c r="AA18" s="11"/>
      <c r="AB18" s="11"/>
      <c r="AC18" s="12">
        <v>3</v>
      </c>
      <c r="AD18" s="206">
        <f t="shared" si="13"/>
        <v>9</v>
      </c>
      <c r="AE18" s="205">
        <f t="shared" si="14"/>
        <v>33</v>
      </c>
      <c r="AF18" s="9">
        <v>29</v>
      </c>
      <c r="AG18" s="10">
        <v>3</v>
      </c>
      <c r="AH18" s="11"/>
      <c r="AI18" s="11"/>
      <c r="AJ18" s="11">
        <v>1</v>
      </c>
      <c r="AK18" s="12"/>
      <c r="AL18" s="207">
        <f t="shared" si="15"/>
        <v>4</v>
      </c>
      <c r="AM18" s="205">
        <f t="shared" si="16"/>
        <v>13</v>
      </c>
      <c r="AN18" s="9">
        <v>13</v>
      </c>
      <c r="AO18" s="10"/>
      <c r="AP18" s="11"/>
      <c r="AQ18" s="11"/>
      <c r="AR18" s="11"/>
      <c r="AS18" s="12"/>
      <c r="AT18" s="206">
        <f t="shared" si="17"/>
        <v>0</v>
      </c>
      <c r="AU18" s="205">
        <f t="shared" si="18"/>
        <v>20</v>
      </c>
      <c r="AV18" s="9">
        <v>20</v>
      </c>
      <c r="AW18" s="10"/>
      <c r="AX18" s="11"/>
      <c r="AY18" s="11"/>
      <c r="AZ18" s="11"/>
      <c r="BA18" s="12"/>
      <c r="BB18" s="206">
        <f t="shared" si="19"/>
        <v>0</v>
      </c>
      <c r="BC18" s="205">
        <f t="shared" ref="BC18:BC23" si="21">G18+W18+AM18</f>
        <v>44</v>
      </c>
      <c r="BD18" s="208">
        <f t="shared" ref="BD18:BD23" si="22">H18+X18+AN18</f>
        <v>35</v>
      </c>
      <c r="BE18" s="208">
        <f t="shared" ref="BE18:BE23" si="23">I18+Y18+AO18</f>
        <v>5</v>
      </c>
      <c r="BF18" s="208">
        <f t="shared" ref="BF18:BF23" si="24">J18+Z18+AP18</f>
        <v>1</v>
      </c>
      <c r="BG18" s="208">
        <f t="shared" ref="BG18:BG23" si="25">K18+AA18+AQ18</f>
        <v>0</v>
      </c>
      <c r="BH18" s="208">
        <f t="shared" ref="BH18:BH23" si="26">L18+AB18+AR18</f>
        <v>0</v>
      </c>
      <c r="BI18" s="209">
        <f t="shared" ref="BI18:BI23" si="27">M18+AC18+AS18</f>
        <v>3</v>
      </c>
      <c r="BJ18" s="206">
        <f t="shared" ref="BJ18:BJ23" si="28">N18+AD18+AT18</f>
        <v>9</v>
      </c>
      <c r="BK18" s="205">
        <f t="shared" ref="BK18:BK23" si="29">O18+AE18+AU18</f>
        <v>53</v>
      </c>
      <c r="BL18" s="208">
        <f t="shared" ref="BL18:BL23" si="30">P18+AF18+AV18</f>
        <v>49</v>
      </c>
      <c r="BM18" s="208">
        <f t="shared" ref="BM18:BM23" si="31">Q18+AG18+AW18</f>
        <v>3</v>
      </c>
      <c r="BN18" s="208">
        <f t="shared" ref="BN18:BN23" si="32">R18+AH18+AX18</f>
        <v>0</v>
      </c>
      <c r="BO18" s="208">
        <f t="shared" ref="BO18:BO23" si="33">S18+AI18+AY18</f>
        <v>0</v>
      </c>
      <c r="BP18" s="208">
        <f t="shared" ref="BP18:BP23" si="34">T18+AJ18+AZ18</f>
        <v>1</v>
      </c>
      <c r="BQ18" s="209">
        <f t="shared" ref="BQ18:BQ23" si="35">U18+AK18+BA18</f>
        <v>0</v>
      </c>
      <c r="BR18" s="206">
        <f t="shared" ref="BR18:BR23" si="36">V18+AL18+BB18</f>
        <v>4</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3</v>
      </c>
      <c r="AN19" s="9">
        <v>2</v>
      </c>
      <c r="AO19" s="10">
        <v>1</v>
      </c>
      <c r="AP19" s="11"/>
      <c r="AQ19" s="11"/>
      <c r="AR19" s="11"/>
      <c r="AS19" s="12"/>
      <c r="AT19" s="206">
        <f t="shared" si="17"/>
        <v>1</v>
      </c>
      <c r="AU19" s="205">
        <f t="shared" si="18"/>
        <v>5</v>
      </c>
      <c r="AV19" s="9">
        <v>4</v>
      </c>
      <c r="AW19" s="10">
        <v>1</v>
      </c>
      <c r="AX19" s="11"/>
      <c r="AY19" s="11"/>
      <c r="AZ19" s="11"/>
      <c r="BA19" s="12"/>
      <c r="BB19" s="206">
        <f t="shared" si="19"/>
        <v>1</v>
      </c>
      <c r="BC19" s="205">
        <f t="shared" si="21"/>
        <v>3</v>
      </c>
      <c r="BD19" s="208">
        <f t="shared" si="22"/>
        <v>2</v>
      </c>
      <c r="BE19" s="208">
        <f t="shared" si="23"/>
        <v>1</v>
      </c>
      <c r="BF19" s="208">
        <f t="shared" si="24"/>
        <v>0</v>
      </c>
      <c r="BG19" s="208">
        <f t="shared" si="25"/>
        <v>0</v>
      </c>
      <c r="BH19" s="208">
        <f t="shared" si="26"/>
        <v>0</v>
      </c>
      <c r="BI19" s="209">
        <f t="shared" si="27"/>
        <v>0</v>
      </c>
      <c r="BJ19" s="206">
        <f t="shared" si="28"/>
        <v>1</v>
      </c>
      <c r="BK19" s="205">
        <f t="shared" si="29"/>
        <v>5</v>
      </c>
      <c r="BL19" s="208">
        <f t="shared" si="30"/>
        <v>4</v>
      </c>
      <c r="BM19" s="208">
        <f t="shared" si="31"/>
        <v>1</v>
      </c>
      <c r="BN19" s="208">
        <f t="shared" si="32"/>
        <v>0</v>
      </c>
      <c r="BO19" s="208">
        <f t="shared" si="33"/>
        <v>0</v>
      </c>
      <c r="BP19" s="208">
        <f t="shared" si="34"/>
        <v>0</v>
      </c>
      <c r="BQ19" s="209">
        <f t="shared" si="35"/>
        <v>0</v>
      </c>
      <c r="BR19" s="206">
        <f t="shared" si="36"/>
        <v>1</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10</v>
      </c>
      <c r="X20" s="9">
        <v>10</v>
      </c>
      <c r="Y20" s="10"/>
      <c r="Z20" s="11"/>
      <c r="AA20" s="11"/>
      <c r="AB20" s="11"/>
      <c r="AC20" s="12"/>
      <c r="AD20" s="206">
        <f t="shared" si="13"/>
        <v>0</v>
      </c>
      <c r="AE20" s="205">
        <f t="shared" si="14"/>
        <v>16</v>
      </c>
      <c r="AF20" s="9">
        <v>16</v>
      </c>
      <c r="AG20" s="10"/>
      <c r="AH20" s="11"/>
      <c r="AI20" s="11"/>
      <c r="AJ20" s="11"/>
      <c r="AK20" s="12"/>
      <c r="AL20" s="207">
        <f t="shared" si="15"/>
        <v>0</v>
      </c>
      <c r="AM20" s="205">
        <f t="shared" si="16"/>
        <v>5</v>
      </c>
      <c r="AN20" s="9">
        <v>5</v>
      </c>
      <c r="AO20" s="10"/>
      <c r="AP20" s="11"/>
      <c r="AQ20" s="11"/>
      <c r="AR20" s="11"/>
      <c r="AS20" s="12"/>
      <c r="AT20" s="206">
        <f t="shared" si="17"/>
        <v>0</v>
      </c>
      <c r="AU20" s="205">
        <f t="shared" si="18"/>
        <v>11</v>
      </c>
      <c r="AV20" s="9">
        <v>11</v>
      </c>
      <c r="AW20" s="10"/>
      <c r="AX20" s="11"/>
      <c r="AY20" s="11"/>
      <c r="AZ20" s="11"/>
      <c r="BA20" s="12"/>
      <c r="BB20" s="206">
        <f t="shared" si="19"/>
        <v>0</v>
      </c>
      <c r="BC20" s="205">
        <f t="shared" si="21"/>
        <v>15</v>
      </c>
      <c r="BD20" s="208">
        <f t="shared" si="22"/>
        <v>15</v>
      </c>
      <c r="BE20" s="208">
        <f t="shared" si="23"/>
        <v>0</v>
      </c>
      <c r="BF20" s="208">
        <f t="shared" si="24"/>
        <v>0</v>
      </c>
      <c r="BG20" s="208">
        <f t="shared" si="25"/>
        <v>0</v>
      </c>
      <c r="BH20" s="208">
        <f t="shared" si="26"/>
        <v>0</v>
      </c>
      <c r="BI20" s="209">
        <f t="shared" si="27"/>
        <v>0</v>
      </c>
      <c r="BJ20" s="206">
        <f t="shared" si="28"/>
        <v>0</v>
      </c>
      <c r="BK20" s="205">
        <f t="shared" si="29"/>
        <v>27</v>
      </c>
      <c r="BL20" s="208">
        <f t="shared" si="30"/>
        <v>27</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1</v>
      </c>
      <c r="AN21" s="13">
        <v>1</v>
      </c>
      <c r="AO21" s="14"/>
      <c r="AP21" s="15"/>
      <c r="AQ21" s="15"/>
      <c r="AR21" s="15"/>
      <c r="AS21" s="16"/>
      <c r="AT21" s="206">
        <f t="shared" si="17"/>
        <v>0</v>
      </c>
      <c r="AU21" s="205">
        <f t="shared" si="18"/>
        <v>1</v>
      </c>
      <c r="AV21" s="13">
        <v>1</v>
      </c>
      <c r="AW21" s="14"/>
      <c r="AX21" s="15"/>
      <c r="AY21" s="15"/>
      <c r="AZ21" s="15"/>
      <c r="BA21" s="16"/>
      <c r="BB21" s="206">
        <f t="shared" si="19"/>
        <v>0</v>
      </c>
      <c r="BC21" s="205">
        <f t="shared" si="21"/>
        <v>1</v>
      </c>
      <c r="BD21" s="208">
        <f t="shared" si="22"/>
        <v>1</v>
      </c>
      <c r="BE21" s="208">
        <f t="shared" si="23"/>
        <v>0</v>
      </c>
      <c r="BF21" s="208">
        <f t="shared" si="24"/>
        <v>0</v>
      </c>
      <c r="BG21" s="208">
        <f t="shared" si="25"/>
        <v>0</v>
      </c>
      <c r="BH21" s="208">
        <f t="shared" si="26"/>
        <v>0</v>
      </c>
      <c r="BI21" s="209">
        <f t="shared" si="27"/>
        <v>0</v>
      </c>
      <c r="BJ21" s="206">
        <f t="shared" si="28"/>
        <v>0</v>
      </c>
      <c r="BK21" s="205">
        <f t="shared" si="29"/>
        <v>1</v>
      </c>
      <c r="BL21" s="208">
        <f t="shared" si="30"/>
        <v>1</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32</v>
      </c>
      <c r="X22" s="13">
        <v>16</v>
      </c>
      <c r="Y22" s="14">
        <v>12</v>
      </c>
      <c r="Z22" s="15"/>
      <c r="AA22" s="15"/>
      <c r="AB22" s="15"/>
      <c r="AC22" s="16">
        <v>4</v>
      </c>
      <c r="AD22" s="206">
        <f t="shared" si="13"/>
        <v>16</v>
      </c>
      <c r="AE22" s="205">
        <f t="shared" si="14"/>
        <v>3</v>
      </c>
      <c r="AF22" s="13">
        <v>3</v>
      </c>
      <c r="AG22" s="14"/>
      <c r="AH22" s="15"/>
      <c r="AI22" s="15"/>
      <c r="AJ22" s="15"/>
      <c r="AK22" s="16"/>
      <c r="AL22" s="207">
        <f t="shared" si="15"/>
        <v>0</v>
      </c>
      <c r="AM22" s="205">
        <f t="shared" si="16"/>
        <v>15</v>
      </c>
      <c r="AN22" s="13">
        <v>14</v>
      </c>
      <c r="AO22" s="14">
        <v>1</v>
      </c>
      <c r="AP22" s="15"/>
      <c r="AQ22" s="15"/>
      <c r="AR22" s="15"/>
      <c r="AS22" s="16"/>
      <c r="AT22" s="206">
        <f t="shared" si="17"/>
        <v>1</v>
      </c>
      <c r="AU22" s="205">
        <f t="shared" si="18"/>
        <v>4</v>
      </c>
      <c r="AV22" s="13">
        <v>3</v>
      </c>
      <c r="AW22" s="14">
        <v>1</v>
      </c>
      <c r="AX22" s="15"/>
      <c r="AY22" s="15"/>
      <c r="AZ22" s="15"/>
      <c r="BA22" s="16"/>
      <c r="BB22" s="206">
        <f t="shared" si="19"/>
        <v>1</v>
      </c>
      <c r="BC22" s="205">
        <f t="shared" si="21"/>
        <v>47</v>
      </c>
      <c r="BD22" s="208">
        <f>H22+X22+AN22</f>
        <v>30</v>
      </c>
      <c r="BE22" s="208">
        <f t="shared" si="23"/>
        <v>13</v>
      </c>
      <c r="BF22" s="208">
        <f t="shared" si="24"/>
        <v>0</v>
      </c>
      <c r="BG22" s="208">
        <f t="shared" si="25"/>
        <v>0</v>
      </c>
      <c r="BH22" s="208">
        <f t="shared" si="26"/>
        <v>0</v>
      </c>
      <c r="BI22" s="209">
        <f t="shared" si="27"/>
        <v>4</v>
      </c>
      <c r="BJ22" s="206">
        <f t="shared" si="28"/>
        <v>17</v>
      </c>
      <c r="BK22" s="205">
        <f t="shared" si="29"/>
        <v>7</v>
      </c>
      <c r="BL22" s="208">
        <f t="shared" si="30"/>
        <v>6</v>
      </c>
      <c r="BM22" s="208">
        <f t="shared" si="31"/>
        <v>1</v>
      </c>
      <c r="BN22" s="208">
        <f t="shared" si="32"/>
        <v>0</v>
      </c>
      <c r="BO22" s="208">
        <f t="shared" si="33"/>
        <v>0</v>
      </c>
      <c r="BP22" s="208">
        <f t="shared" si="34"/>
        <v>0</v>
      </c>
      <c r="BQ22" s="209">
        <f t="shared" si="35"/>
        <v>0</v>
      </c>
      <c r="BR22" s="206">
        <f t="shared" si="36"/>
        <v>1</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8</v>
      </c>
      <c r="AN23" s="13"/>
      <c r="AO23" s="14">
        <v>7</v>
      </c>
      <c r="AP23" s="15">
        <v>1</v>
      </c>
      <c r="AQ23" s="15"/>
      <c r="AR23" s="15"/>
      <c r="AS23" s="16"/>
      <c r="AT23" s="206">
        <f t="shared" si="17"/>
        <v>8</v>
      </c>
      <c r="AU23" s="205">
        <f t="shared" si="18"/>
        <v>1</v>
      </c>
      <c r="AV23" s="13">
        <v>1</v>
      </c>
      <c r="AW23" s="14"/>
      <c r="AX23" s="15"/>
      <c r="AY23" s="15"/>
      <c r="AZ23" s="15"/>
      <c r="BA23" s="16"/>
      <c r="BB23" s="206">
        <f t="shared" si="19"/>
        <v>0</v>
      </c>
      <c r="BC23" s="205">
        <f t="shared" si="21"/>
        <v>8</v>
      </c>
      <c r="BD23" s="208">
        <f t="shared" si="22"/>
        <v>0</v>
      </c>
      <c r="BE23" s="208">
        <f t="shared" si="23"/>
        <v>7</v>
      </c>
      <c r="BF23" s="208">
        <f t="shared" si="24"/>
        <v>1</v>
      </c>
      <c r="BG23" s="208">
        <f t="shared" si="25"/>
        <v>0</v>
      </c>
      <c r="BH23" s="208">
        <f t="shared" si="26"/>
        <v>0</v>
      </c>
      <c r="BI23" s="209">
        <f t="shared" si="27"/>
        <v>0</v>
      </c>
      <c r="BJ23" s="206">
        <f t="shared" si="28"/>
        <v>8</v>
      </c>
      <c r="BK23" s="205">
        <f t="shared" si="29"/>
        <v>1</v>
      </c>
      <c r="BL23" s="208">
        <f t="shared" si="30"/>
        <v>1</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20</v>
      </c>
      <c r="X24" s="13">
        <v>19</v>
      </c>
      <c r="Y24" s="14">
        <v>1</v>
      </c>
      <c r="Z24" s="15"/>
      <c r="AA24" s="15"/>
      <c r="AB24" s="15"/>
      <c r="AC24" s="16"/>
      <c r="AD24" s="211">
        <f t="shared" ref="AD24" si="42">SUM(Y24:AC24)</f>
        <v>1</v>
      </c>
      <c r="AE24" s="210">
        <f t="shared" ref="AE24" si="43">AF24+AL24</f>
        <v>26</v>
      </c>
      <c r="AF24" s="13">
        <v>25</v>
      </c>
      <c r="AG24" s="14"/>
      <c r="AH24" s="15"/>
      <c r="AI24" s="15"/>
      <c r="AJ24" s="15"/>
      <c r="AK24" s="16">
        <v>1</v>
      </c>
      <c r="AL24" s="212">
        <f t="shared" ref="AL24" si="44">SUM(AG24:AK24)</f>
        <v>1</v>
      </c>
      <c r="AM24" s="210">
        <f t="shared" ref="AM24" si="45">AN24+AT24</f>
        <v>16</v>
      </c>
      <c r="AN24" s="13">
        <v>14</v>
      </c>
      <c r="AO24" s="14">
        <v>2</v>
      </c>
      <c r="AP24" s="15"/>
      <c r="AQ24" s="15"/>
      <c r="AR24" s="15"/>
      <c r="AS24" s="16"/>
      <c r="AT24" s="211">
        <f t="shared" ref="AT24" si="46">SUM(AO24:AS24)</f>
        <v>2</v>
      </c>
      <c r="AU24" s="210">
        <f t="shared" ref="AU24" si="47">AV24+BB24</f>
        <v>24</v>
      </c>
      <c r="AV24" s="13">
        <v>21</v>
      </c>
      <c r="AW24" s="14">
        <v>2</v>
      </c>
      <c r="AX24" s="15"/>
      <c r="AY24" s="15"/>
      <c r="AZ24" s="15"/>
      <c r="BA24" s="16">
        <v>1</v>
      </c>
      <c r="BB24" s="211">
        <f t="shared" ref="BB24" si="48">SUM(AW24:BA24)</f>
        <v>3</v>
      </c>
      <c r="BC24" s="205">
        <f t="shared" ref="BC24" si="49">G24+W24+AM24</f>
        <v>36</v>
      </c>
      <c r="BD24" s="208">
        <f t="shared" ref="BD24" si="50">H24+X24+AN24</f>
        <v>33</v>
      </c>
      <c r="BE24" s="208">
        <f t="shared" ref="BE24" si="51">I24+Y24+AO24</f>
        <v>3</v>
      </c>
      <c r="BF24" s="208">
        <f t="shared" ref="BF24" si="52">J24+Z24+AP24</f>
        <v>0</v>
      </c>
      <c r="BG24" s="208">
        <f t="shared" ref="BG24" si="53">K24+AA24+AQ24</f>
        <v>0</v>
      </c>
      <c r="BH24" s="208">
        <f t="shared" ref="BH24" si="54">L24+AB24+AR24</f>
        <v>0</v>
      </c>
      <c r="BI24" s="209">
        <f t="shared" ref="BI24" si="55">M24+AC24+AS24</f>
        <v>0</v>
      </c>
      <c r="BJ24" s="206">
        <f t="shared" ref="BJ24" si="56">N24+AD24+AT24</f>
        <v>3</v>
      </c>
      <c r="BK24" s="205">
        <f t="shared" ref="BK24" si="57">O24+AE24+AU24</f>
        <v>50</v>
      </c>
      <c r="BL24" s="208">
        <f t="shared" ref="BL24" si="58">P24+AF24+AV24</f>
        <v>46</v>
      </c>
      <c r="BM24" s="208">
        <f t="shared" ref="BM24" si="59">Q24+AG24+AW24</f>
        <v>2</v>
      </c>
      <c r="BN24" s="208">
        <f t="shared" ref="BN24" si="60">R24+AH24+AX24</f>
        <v>0</v>
      </c>
      <c r="BO24" s="208">
        <f t="shared" ref="BO24" si="61">S24+AI24+AY24</f>
        <v>0</v>
      </c>
      <c r="BP24" s="208">
        <f t="shared" ref="BP24" si="62">T24+AJ24+AZ24</f>
        <v>0</v>
      </c>
      <c r="BQ24" s="209">
        <f t="shared" ref="BQ24" si="63">U24+AK24+BA24</f>
        <v>2</v>
      </c>
      <c r="BR24" s="206">
        <f t="shared" ref="BR24" si="64">V24+AL24+BB24</f>
        <v>4</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1</v>
      </c>
      <c r="AN25" s="77">
        <v>1</v>
      </c>
      <c r="AO25" s="78"/>
      <c r="AP25" s="79"/>
      <c r="AQ25" s="79"/>
      <c r="AR25" s="79"/>
      <c r="AS25" s="80"/>
      <c r="AT25" s="214">
        <f>SUM(AO25:AS25)</f>
        <v>0</v>
      </c>
      <c r="AU25" s="213">
        <f>AV25+BB25</f>
        <v>2</v>
      </c>
      <c r="AV25" s="77">
        <v>2</v>
      </c>
      <c r="AW25" s="78"/>
      <c r="AX25" s="79"/>
      <c r="AY25" s="79"/>
      <c r="AZ25" s="79"/>
      <c r="BA25" s="80"/>
      <c r="BB25" s="214">
        <f>SUM(AW25:BA25)</f>
        <v>0</v>
      </c>
      <c r="BC25" s="216">
        <f t="shared" ref="BC25:BC78" si="65">G25+W25+AM25</f>
        <v>1</v>
      </c>
      <c r="BD25" s="217">
        <f>H25+X25+AN25</f>
        <v>1</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2</v>
      </c>
      <c r="BL25" s="217">
        <f t="shared" ref="BL25:BL78" si="73">P25+AF25+AV25</f>
        <v>2</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154</v>
      </c>
      <c r="H26" s="265">
        <f>SUM(H15:H25)</f>
        <v>96</v>
      </c>
      <c r="I26" s="266">
        <f>SUM(I15:I25)</f>
        <v>14</v>
      </c>
      <c r="J26" s="267">
        <f>SUM(J15:J25)</f>
        <v>4</v>
      </c>
      <c r="K26" s="267">
        <f t="shared" ref="K26:L26" si="80">SUM(K15:K25)</f>
        <v>2</v>
      </c>
      <c r="L26" s="267">
        <f t="shared" si="80"/>
        <v>2</v>
      </c>
      <c r="M26" s="267">
        <f>SUM(M15:M25)</f>
        <v>36</v>
      </c>
      <c r="N26" s="221">
        <f>SUM(I26:M26)</f>
        <v>58</v>
      </c>
      <c r="O26" s="220">
        <f>P26+V26</f>
        <v>149</v>
      </c>
      <c r="P26" s="265">
        <f>SUM(P15:P25)</f>
        <v>110</v>
      </c>
      <c r="Q26" s="266">
        <f>SUM(Q15:Q25)</f>
        <v>10</v>
      </c>
      <c r="R26" s="267">
        <f>SUM(R15:R25)</f>
        <v>5</v>
      </c>
      <c r="S26" s="267">
        <f t="shared" ref="S26" si="81">SUM(S15:S25)</f>
        <v>2</v>
      </c>
      <c r="T26" s="267">
        <f t="shared" ref="T26" si="82">SUM(T15:T25)</f>
        <v>2</v>
      </c>
      <c r="U26" s="267">
        <f>SUM(U15:U25)</f>
        <v>20</v>
      </c>
      <c r="V26" s="222">
        <f>SUM(Q26:U26)</f>
        <v>39</v>
      </c>
      <c r="W26" s="220">
        <f>X26+AD26</f>
        <v>103</v>
      </c>
      <c r="X26" s="265">
        <f>SUM(X15:X25)</f>
        <v>77</v>
      </c>
      <c r="Y26" s="266">
        <f>SUM(Y15:Y25)</f>
        <v>18</v>
      </c>
      <c r="Z26" s="267">
        <f>SUM(Z15:Z25)</f>
        <v>1</v>
      </c>
      <c r="AA26" s="267">
        <f t="shared" ref="AA26" si="83">SUM(AA15:AA25)</f>
        <v>0</v>
      </c>
      <c r="AB26" s="267">
        <f t="shared" ref="AB26" si="84">SUM(AB15:AB25)</f>
        <v>0</v>
      </c>
      <c r="AC26" s="267">
        <f>SUM(AC15:AC25)</f>
        <v>7</v>
      </c>
      <c r="AD26" s="221">
        <f>SUM(Y26:AC26)</f>
        <v>26</v>
      </c>
      <c r="AE26" s="220">
        <f>AF26+AL26</f>
        <v>80</v>
      </c>
      <c r="AF26" s="265">
        <f>SUM(AF15:AF25)</f>
        <v>75</v>
      </c>
      <c r="AG26" s="266">
        <f>SUM(AG15:AG25)</f>
        <v>3</v>
      </c>
      <c r="AH26" s="267">
        <f>SUM(AH15:AH25)</f>
        <v>0</v>
      </c>
      <c r="AI26" s="267">
        <f>SUM(AI15:AI25)</f>
        <v>0</v>
      </c>
      <c r="AJ26" s="267">
        <f t="shared" ref="AJ26" si="85">SUM(AJ15:AJ25)</f>
        <v>1</v>
      </c>
      <c r="AK26" s="267">
        <f>SUM(AK15:AK25)</f>
        <v>1</v>
      </c>
      <c r="AL26" s="222">
        <f>SUM(AG26:AK26)</f>
        <v>5</v>
      </c>
      <c r="AM26" s="220">
        <f>AN26+AT26</f>
        <v>74</v>
      </c>
      <c r="AN26" s="265">
        <f>SUM(AN15:AN25)</f>
        <v>62</v>
      </c>
      <c r="AO26" s="266">
        <f>SUM(AO15:AO25)</f>
        <v>11</v>
      </c>
      <c r="AP26" s="267">
        <f>SUM(AP15:AP25)</f>
        <v>1</v>
      </c>
      <c r="AQ26" s="267">
        <f t="shared" ref="AQ26" si="86">SUM(AQ15:AQ25)</f>
        <v>0</v>
      </c>
      <c r="AR26" s="267">
        <f>SUM(AR15:AR25)</f>
        <v>0</v>
      </c>
      <c r="AS26" s="267">
        <f>SUM(AS15:AS25)</f>
        <v>0</v>
      </c>
      <c r="AT26" s="222">
        <f>SUM(AO26:AS26)</f>
        <v>12</v>
      </c>
      <c r="AU26" s="220">
        <f>AV26+BB26</f>
        <v>73</v>
      </c>
      <c r="AV26" s="265">
        <f>SUM(AV15:AV25)</f>
        <v>68</v>
      </c>
      <c r="AW26" s="266">
        <f>SUM(AW15:AW25)</f>
        <v>4</v>
      </c>
      <c r="AX26" s="267">
        <f>SUM(AX15:AX25)</f>
        <v>0</v>
      </c>
      <c r="AY26" s="267">
        <f t="shared" ref="AY26" si="87">SUM(AY15:AY25)</f>
        <v>0</v>
      </c>
      <c r="AZ26" s="267">
        <f t="shared" ref="AZ26" si="88">SUM(AZ15:AZ25)</f>
        <v>0</v>
      </c>
      <c r="BA26" s="267">
        <f>SUM(BA15:BA25)</f>
        <v>1</v>
      </c>
      <c r="BB26" s="221">
        <f>SUM(AW26:BA26)</f>
        <v>5</v>
      </c>
      <c r="BC26" s="220">
        <f>G26+W26+AM26</f>
        <v>331</v>
      </c>
      <c r="BD26" s="223">
        <f>H26+X26+AN26</f>
        <v>235</v>
      </c>
      <c r="BE26" s="223">
        <f t="shared" ref="BE26:BR26" si="89">I26+Y26+AO26</f>
        <v>43</v>
      </c>
      <c r="BF26" s="223">
        <f t="shared" si="89"/>
        <v>6</v>
      </c>
      <c r="BG26" s="223">
        <f t="shared" si="89"/>
        <v>2</v>
      </c>
      <c r="BH26" s="223">
        <f t="shared" si="89"/>
        <v>2</v>
      </c>
      <c r="BI26" s="224">
        <f t="shared" si="89"/>
        <v>43</v>
      </c>
      <c r="BJ26" s="221">
        <f t="shared" si="89"/>
        <v>96</v>
      </c>
      <c r="BK26" s="220">
        <f t="shared" si="89"/>
        <v>302</v>
      </c>
      <c r="BL26" s="223">
        <f t="shared" si="89"/>
        <v>253</v>
      </c>
      <c r="BM26" s="223">
        <f t="shared" si="89"/>
        <v>17</v>
      </c>
      <c r="BN26" s="223">
        <f t="shared" si="89"/>
        <v>5</v>
      </c>
      <c r="BO26" s="223">
        <f t="shared" si="89"/>
        <v>2</v>
      </c>
      <c r="BP26" s="223">
        <f t="shared" si="89"/>
        <v>3</v>
      </c>
      <c r="BQ26" s="224">
        <f t="shared" si="89"/>
        <v>22</v>
      </c>
      <c r="BR26" s="221">
        <f t="shared" si="89"/>
        <v>49</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154</v>
      </c>
      <c r="H105" s="233">
        <f t="shared" ref="H105:M105" si="856">SUM(H104,H100,H94,H88,H80,H76,H70,H60,H52,H46,H40,H33,H26)</f>
        <v>96</v>
      </c>
      <c r="I105" s="232">
        <f t="shared" si="856"/>
        <v>14</v>
      </c>
      <c r="J105" s="234">
        <f t="shared" si="856"/>
        <v>4</v>
      </c>
      <c r="K105" s="234">
        <f t="shared" si="856"/>
        <v>2</v>
      </c>
      <c r="L105" s="234">
        <f t="shared" si="856"/>
        <v>2</v>
      </c>
      <c r="M105" s="233">
        <f t="shared" si="856"/>
        <v>36</v>
      </c>
      <c r="N105" s="235">
        <f>SUM(I105:M105)</f>
        <v>58</v>
      </c>
      <c r="O105" s="232">
        <f>P105+V105</f>
        <v>149</v>
      </c>
      <c r="P105" s="233">
        <f t="shared" ref="P105:U105" si="857">SUM(P104,P100,P94,P88,P80,P76,P70,P60,P52,P46,P40,P33,P26)</f>
        <v>110</v>
      </c>
      <c r="Q105" s="232">
        <f t="shared" si="857"/>
        <v>10</v>
      </c>
      <c r="R105" s="234">
        <f t="shared" si="857"/>
        <v>5</v>
      </c>
      <c r="S105" s="234">
        <f t="shared" si="857"/>
        <v>2</v>
      </c>
      <c r="T105" s="234">
        <f t="shared" si="857"/>
        <v>2</v>
      </c>
      <c r="U105" s="233">
        <f t="shared" si="857"/>
        <v>20</v>
      </c>
      <c r="V105" s="236">
        <f>SUM(Q105:U105)</f>
        <v>39</v>
      </c>
      <c r="W105" s="232">
        <f>X105+AD105</f>
        <v>103</v>
      </c>
      <c r="X105" s="233">
        <f t="shared" ref="X105:AC105" si="858">SUM(X104,X100,X94,X88,X80,X76,X70,X60,X52,X46,X40,X33,X26)</f>
        <v>77</v>
      </c>
      <c r="Y105" s="232">
        <f t="shared" si="858"/>
        <v>18</v>
      </c>
      <c r="Z105" s="234">
        <f t="shared" si="858"/>
        <v>1</v>
      </c>
      <c r="AA105" s="234">
        <f t="shared" si="858"/>
        <v>0</v>
      </c>
      <c r="AB105" s="234">
        <f t="shared" si="858"/>
        <v>0</v>
      </c>
      <c r="AC105" s="233">
        <f t="shared" si="858"/>
        <v>7</v>
      </c>
      <c r="AD105" s="235">
        <f>SUM(Y105:AC105)</f>
        <v>26</v>
      </c>
      <c r="AE105" s="232">
        <f>AF105+AL105</f>
        <v>80</v>
      </c>
      <c r="AF105" s="233">
        <f t="shared" ref="AF105:AK105" si="859">SUM(AF104,AF100,AF94,AF88,AF80,AF76,AF70,AF60,AF52,AF46,AF40,AF33,AF26)</f>
        <v>75</v>
      </c>
      <c r="AG105" s="232">
        <f t="shared" si="859"/>
        <v>3</v>
      </c>
      <c r="AH105" s="234">
        <f t="shared" si="859"/>
        <v>0</v>
      </c>
      <c r="AI105" s="234">
        <f t="shared" si="859"/>
        <v>0</v>
      </c>
      <c r="AJ105" s="234">
        <f t="shared" si="859"/>
        <v>1</v>
      </c>
      <c r="AK105" s="233">
        <f t="shared" si="859"/>
        <v>1</v>
      </c>
      <c r="AL105" s="236">
        <f>SUM(AG105:AK105)</f>
        <v>5</v>
      </c>
      <c r="AM105" s="232">
        <f>AN105+AT105</f>
        <v>74</v>
      </c>
      <c r="AN105" s="233">
        <f t="shared" ref="AN105:AS105" si="860">SUM(AN104,AN100,AN94,AN88,AN80,AN76,AN70,AN60,AN52,AN46,AN40,AN33,AN26)</f>
        <v>62</v>
      </c>
      <c r="AO105" s="232">
        <f t="shared" si="860"/>
        <v>11</v>
      </c>
      <c r="AP105" s="234">
        <f t="shared" si="860"/>
        <v>1</v>
      </c>
      <c r="AQ105" s="234">
        <f t="shared" si="860"/>
        <v>0</v>
      </c>
      <c r="AR105" s="234">
        <f t="shared" si="860"/>
        <v>0</v>
      </c>
      <c r="AS105" s="233">
        <f t="shared" si="860"/>
        <v>0</v>
      </c>
      <c r="AT105" s="236">
        <f>SUM(AO105:AS105)</f>
        <v>12</v>
      </c>
      <c r="AU105" s="232">
        <f>AV105+BB105</f>
        <v>73</v>
      </c>
      <c r="AV105" s="233">
        <f t="shared" ref="AV105:BA105" si="861">SUM(AV104,AV100,AV94,AV88,AV80,AV76,AV70,AV60,AV52,AV46,AV40,AV33,AV26)</f>
        <v>68</v>
      </c>
      <c r="AW105" s="232">
        <f t="shared" si="861"/>
        <v>4</v>
      </c>
      <c r="AX105" s="234">
        <f t="shared" si="861"/>
        <v>0</v>
      </c>
      <c r="AY105" s="234">
        <f t="shared" si="861"/>
        <v>0</v>
      </c>
      <c r="AZ105" s="234">
        <f t="shared" si="861"/>
        <v>0</v>
      </c>
      <c r="BA105" s="233">
        <f t="shared" si="861"/>
        <v>1</v>
      </c>
      <c r="BB105" s="235">
        <f>SUM(AW105:BA105)</f>
        <v>5</v>
      </c>
      <c r="BC105" s="232">
        <f t="shared" si="852"/>
        <v>331</v>
      </c>
      <c r="BD105" s="237">
        <f t="shared" si="852"/>
        <v>235</v>
      </c>
      <c r="BE105" s="237">
        <f t="shared" si="852"/>
        <v>43</v>
      </c>
      <c r="BF105" s="237">
        <f t="shared" si="852"/>
        <v>6</v>
      </c>
      <c r="BG105" s="237">
        <f>K105+AA105+AQ105</f>
        <v>2</v>
      </c>
      <c r="BH105" s="237">
        <f>L105+AB105+AR105</f>
        <v>2</v>
      </c>
      <c r="BI105" s="238">
        <f>M105+AC105+AS105</f>
        <v>43</v>
      </c>
      <c r="BJ105" s="235">
        <f>N105+AD105+AT105</f>
        <v>96</v>
      </c>
      <c r="BK105" s="232">
        <f t="shared" si="855"/>
        <v>302</v>
      </c>
      <c r="BL105" s="237">
        <f t="shared" si="855"/>
        <v>253</v>
      </c>
      <c r="BM105" s="237">
        <f t="shared" si="855"/>
        <v>17</v>
      </c>
      <c r="BN105" s="237">
        <f t="shared" si="855"/>
        <v>5</v>
      </c>
      <c r="BO105" s="237">
        <f t="shared" si="855"/>
        <v>2</v>
      </c>
      <c r="BP105" s="237">
        <f t="shared" si="855"/>
        <v>3</v>
      </c>
      <c r="BQ105" s="238">
        <f t="shared" si="855"/>
        <v>22</v>
      </c>
      <c r="BR105" s="235">
        <f t="shared" si="855"/>
        <v>49</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0</v>
      </c>
      <c r="H147" s="221">
        <f>SUM(H106:H146)</f>
        <v>0</v>
      </c>
      <c r="I147" s="221">
        <f>SUM(I106:I146)</f>
        <v>0</v>
      </c>
      <c r="J147" s="221">
        <f t="shared" ref="J147:BQ147" si="918">SUM(J106:J146)</f>
        <v>0</v>
      </c>
      <c r="K147" s="221">
        <f t="shared" si="918"/>
        <v>0</v>
      </c>
      <c r="L147" s="221">
        <f t="shared" si="918"/>
        <v>0</v>
      </c>
      <c r="M147" s="221">
        <f t="shared" si="918"/>
        <v>0</v>
      </c>
      <c r="N147" s="221">
        <f>SUM(N106:N146)</f>
        <v>0</v>
      </c>
      <c r="O147" s="221">
        <f t="shared" si="918"/>
        <v>0</v>
      </c>
      <c r="P147" s="221">
        <f t="shared" si="918"/>
        <v>0</v>
      </c>
      <c r="Q147" s="221">
        <f t="shared" si="918"/>
        <v>0</v>
      </c>
      <c r="R147" s="221">
        <f t="shared" si="918"/>
        <v>0</v>
      </c>
      <c r="S147" s="221">
        <f t="shared" si="918"/>
        <v>0</v>
      </c>
      <c r="T147" s="221">
        <f t="shared" si="918"/>
        <v>0</v>
      </c>
      <c r="U147" s="221">
        <f t="shared" si="918"/>
        <v>0</v>
      </c>
      <c r="V147" s="221">
        <f t="shared" si="918"/>
        <v>0</v>
      </c>
      <c r="W147" s="221">
        <f t="shared" si="918"/>
        <v>0</v>
      </c>
      <c r="X147" s="221">
        <f t="shared" si="918"/>
        <v>0</v>
      </c>
      <c r="Y147" s="221">
        <f t="shared" si="918"/>
        <v>0</v>
      </c>
      <c r="Z147" s="221">
        <f t="shared" si="918"/>
        <v>0</v>
      </c>
      <c r="AA147" s="221">
        <f t="shared" si="918"/>
        <v>0</v>
      </c>
      <c r="AB147" s="221">
        <f t="shared" si="918"/>
        <v>0</v>
      </c>
      <c r="AC147" s="221">
        <f t="shared" si="918"/>
        <v>0</v>
      </c>
      <c r="AD147" s="221">
        <f t="shared" si="918"/>
        <v>0</v>
      </c>
      <c r="AE147" s="221">
        <f t="shared" si="918"/>
        <v>0</v>
      </c>
      <c r="AF147" s="221">
        <f t="shared" si="918"/>
        <v>0</v>
      </c>
      <c r="AG147" s="221">
        <f t="shared" si="918"/>
        <v>0</v>
      </c>
      <c r="AH147" s="221">
        <f t="shared" si="918"/>
        <v>0</v>
      </c>
      <c r="AI147" s="221">
        <f t="shared" si="918"/>
        <v>0</v>
      </c>
      <c r="AJ147" s="221">
        <f t="shared" si="918"/>
        <v>0</v>
      </c>
      <c r="AK147" s="221">
        <f t="shared" si="918"/>
        <v>0</v>
      </c>
      <c r="AL147" s="221">
        <f t="shared" si="918"/>
        <v>0</v>
      </c>
      <c r="AM147" s="221">
        <f t="shared" si="918"/>
        <v>0</v>
      </c>
      <c r="AN147" s="221">
        <f t="shared" si="918"/>
        <v>0</v>
      </c>
      <c r="AO147" s="221">
        <f t="shared" si="918"/>
        <v>0</v>
      </c>
      <c r="AP147" s="221">
        <f t="shared" si="918"/>
        <v>0</v>
      </c>
      <c r="AQ147" s="221">
        <f t="shared" si="918"/>
        <v>0</v>
      </c>
      <c r="AR147" s="221">
        <f t="shared" si="918"/>
        <v>0</v>
      </c>
      <c r="AS147" s="221">
        <f t="shared" si="918"/>
        <v>0</v>
      </c>
      <c r="AT147" s="221">
        <f t="shared" si="918"/>
        <v>0</v>
      </c>
      <c r="AU147" s="221">
        <f t="shared" si="918"/>
        <v>0</v>
      </c>
      <c r="AV147" s="221">
        <f t="shared" si="918"/>
        <v>0</v>
      </c>
      <c r="AW147" s="221">
        <f t="shared" si="918"/>
        <v>0</v>
      </c>
      <c r="AX147" s="221">
        <f t="shared" si="918"/>
        <v>0</v>
      </c>
      <c r="AY147" s="221">
        <f t="shared" si="918"/>
        <v>0</v>
      </c>
      <c r="AZ147" s="221">
        <f>SUM(AZ106:AZ146)</f>
        <v>0</v>
      </c>
      <c r="BA147" s="221">
        <f t="shared" si="918"/>
        <v>0</v>
      </c>
      <c r="BB147" s="221">
        <f t="shared" si="918"/>
        <v>0</v>
      </c>
      <c r="BC147" s="221">
        <f t="shared" si="918"/>
        <v>0</v>
      </c>
      <c r="BD147" s="221">
        <f t="shared" si="918"/>
        <v>0</v>
      </c>
      <c r="BE147" s="221">
        <f t="shared" si="918"/>
        <v>0</v>
      </c>
      <c r="BF147" s="221">
        <f t="shared" si="918"/>
        <v>0</v>
      </c>
      <c r="BG147" s="221">
        <f t="shared" si="918"/>
        <v>0</v>
      </c>
      <c r="BH147" s="221">
        <f t="shared" si="918"/>
        <v>0</v>
      </c>
      <c r="BI147" s="221">
        <f t="shared" si="918"/>
        <v>0</v>
      </c>
      <c r="BJ147" s="221">
        <f t="shared" si="918"/>
        <v>0</v>
      </c>
      <c r="BK147" s="221">
        <f t="shared" si="918"/>
        <v>0</v>
      </c>
      <c r="BL147" s="221">
        <f t="shared" si="918"/>
        <v>0</v>
      </c>
      <c r="BM147" s="221">
        <f t="shared" si="918"/>
        <v>0</v>
      </c>
      <c r="BN147" s="221">
        <f t="shared" si="918"/>
        <v>0</v>
      </c>
      <c r="BO147" s="221">
        <f t="shared" si="918"/>
        <v>0</v>
      </c>
      <c r="BP147" s="221">
        <f t="shared" si="918"/>
        <v>0</v>
      </c>
      <c r="BQ147" s="221">
        <f t="shared" si="918"/>
        <v>0</v>
      </c>
      <c r="BR147" s="221">
        <f>SUM(BR89:BR129)</f>
        <v>49</v>
      </c>
      <c r="BU147" s="1"/>
    </row>
    <row r="148" spans="1:79" ht="32.25" customHeight="1" thickBot="1" x14ac:dyDescent="0.3">
      <c r="A148" s="190" t="s">
        <v>218</v>
      </c>
      <c r="B148" s="269"/>
      <c r="C148" s="48"/>
      <c r="D148" s="297" t="s">
        <v>18</v>
      </c>
      <c r="E148" s="298"/>
      <c r="F148" s="184"/>
      <c r="G148" s="239">
        <f t="shared" ref="G148:AL148" si="919">SUM(G105,G147)</f>
        <v>154</v>
      </c>
      <c r="H148" s="240">
        <f t="shared" si="919"/>
        <v>96</v>
      </c>
      <c r="I148" s="240">
        <f t="shared" si="919"/>
        <v>14</v>
      </c>
      <c r="J148" s="240">
        <f t="shared" si="919"/>
        <v>4</v>
      </c>
      <c r="K148" s="240">
        <f t="shared" si="919"/>
        <v>2</v>
      </c>
      <c r="L148" s="240">
        <f t="shared" si="919"/>
        <v>2</v>
      </c>
      <c r="M148" s="240">
        <f t="shared" si="919"/>
        <v>36</v>
      </c>
      <c r="N148" s="240">
        <f t="shared" si="919"/>
        <v>58</v>
      </c>
      <c r="O148" s="240">
        <f t="shared" si="919"/>
        <v>149</v>
      </c>
      <c r="P148" s="240">
        <f t="shared" si="919"/>
        <v>110</v>
      </c>
      <c r="Q148" s="240">
        <f t="shared" si="919"/>
        <v>10</v>
      </c>
      <c r="R148" s="240">
        <f t="shared" si="919"/>
        <v>5</v>
      </c>
      <c r="S148" s="240">
        <f t="shared" si="919"/>
        <v>2</v>
      </c>
      <c r="T148" s="240">
        <f t="shared" si="919"/>
        <v>2</v>
      </c>
      <c r="U148" s="240">
        <f t="shared" si="919"/>
        <v>20</v>
      </c>
      <c r="V148" s="240">
        <f t="shared" si="919"/>
        <v>39</v>
      </c>
      <c r="W148" s="240">
        <f t="shared" si="919"/>
        <v>103</v>
      </c>
      <c r="X148" s="240">
        <f t="shared" si="919"/>
        <v>77</v>
      </c>
      <c r="Y148" s="240">
        <f t="shared" si="919"/>
        <v>18</v>
      </c>
      <c r="Z148" s="240">
        <f t="shared" si="919"/>
        <v>1</v>
      </c>
      <c r="AA148" s="240">
        <f t="shared" si="919"/>
        <v>0</v>
      </c>
      <c r="AB148" s="240">
        <f t="shared" si="919"/>
        <v>0</v>
      </c>
      <c r="AC148" s="240">
        <f t="shared" si="919"/>
        <v>7</v>
      </c>
      <c r="AD148" s="240">
        <f t="shared" si="919"/>
        <v>26</v>
      </c>
      <c r="AE148" s="240">
        <f t="shared" si="919"/>
        <v>80</v>
      </c>
      <c r="AF148" s="240">
        <f t="shared" si="919"/>
        <v>75</v>
      </c>
      <c r="AG148" s="240">
        <f t="shared" si="919"/>
        <v>3</v>
      </c>
      <c r="AH148" s="240">
        <f t="shared" si="919"/>
        <v>0</v>
      </c>
      <c r="AI148" s="240">
        <f t="shared" si="919"/>
        <v>0</v>
      </c>
      <c r="AJ148" s="240">
        <f t="shared" si="919"/>
        <v>1</v>
      </c>
      <c r="AK148" s="240">
        <f t="shared" si="919"/>
        <v>1</v>
      </c>
      <c r="AL148" s="240">
        <f t="shared" si="919"/>
        <v>5</v>
      </c>
      <c r="AM148" s="240">
        <f t="shared" ref="AM148:BR148" si="920">SUM(AM105,AM147)</f>
        <v>74</v>
      </c>
      <c r="AN148" s="240">
        <f t="shared" si="920"/>
        <v>62</v>
      </c>
      <c r="AO148" s="240">
        <f t="shared" si="920"/>
        <v>11</v>
      </c>
      <c r="AP148" s="240">
        <f t="shared" si="920"/>
        <v>1</v>
      </c>
      <c r="AQ148" s="240">
        <f t="shared" si="920"/>
        <v>0</v>
      </c>
      <c r="AR148" s="240">
        <f t="shared" si="920"/>
        <v>0</v>
      </c>
      <c r="AS148" s="240">
        <f t="shared" si="920"/>
        <v>0</v>
      </c>
      <c r="AT148" s="240">
        <f t="shared" si="920"/>
        <v>12</v>
      </c>
      <c r="AU148" s="240">
        <f t="shared" si="920"/>
        <v>73</v>
      </c>
      <c r="AV148" s="240">
        <f t="shared" si="920"/>
        <v>68</v>
      </c>
      <c r="AW148" s="240">
        <f t="shared" si="920"/>
        <v>4</v>
      </c>
      <c r="AX148" s="240">
        <f t="shared" si="920"/>
        <v>0</v>
      </c>
      <c r="AY148" s="240">
        <f t="shared" si="920"/>
        <v>0</v>
      </c>
      <c r="AZ148" s="240">
        <f t="shared" si="920"/>
        <v>0</v>
      </c>
      <c r="BA148" s="240">
        <f t="shared" si="920"/>
        <v>1</v>
      </c>
      <c r="BB148" s="240">
        <f t="shared" si="920"/>
        <v>5</v>
      </c>
      <c r="BC148" s="240">
        <f t="shared" si="920"/>
        <v>331</v>
      </c>
      <c r="BD148" s="240">
        <f t="shared" si="920"/>
        <v>235</v>
      </c>
      <c r="BE148" s="240">
        <f t="shared" si="920"/>
        <v>43</v>
      </c>
      <c r="BF148" s="240">
        <f t="shared" si="920"/>
        <v>6</v>
      </c>
      <c r="BG148" s="240">
        <f t="shared" si="920"/>
        <v>2</v>
      </c>
      <c r="BH148" s="240">
        <f t="shared" si="920"/>
        <v>2</v>
      </c>
      <c r="BI148" s="240">
        <f t="shared" si="920"/>
        <v>43</v>
      </c>
      <c r="BJ148" s="240">
        <f t="shared" si="920"/>
        <v>96</v>
      </c>
      <c r="BK148" s="240">
        <f t="shared" si="920"/>
        <v>302</v>
      </c>
      <c r="BL148" s="240">
        <f t="shared" si="920"/>
        <v>253</v>
      </c>
      <c r="BM148" s="240">
        <f t="shared" si="920"/>
        <v>17</v>
      </c>
      <c r="BN148" s="240">
        <f t="shared" si="920"/>
        <v>5</v>
      </c>
      <c r="BO148" s="240">
        <f t="shared" si="920"/>
        <v>2</v>
      </c>
      <c r="BP148" s="240">
        <f t="shared" si="920"/>
        <v>3</v>
      </c>
      <c r="BQ148" s="240">
        <f t="shared" si="920"/>
        <v>22</v>
      </c>
      <c r="BR148" s="240">
        <f t="shared" si="920"/>
        <v>98</v>
      </c>
      <c r="BS148" s="1">
        <f>SUM(BC148+BK148)</f>
        <v>633</v>
      </c>
      <c r="BU148" s="1"/>
    </row>
    <row r="149" spans="1:79" ht="33" customHeight="1" thickBot="1" x14ac:dyDescent="0.3">
      <c r="A149" t="s">
        <v>29</v>
      </c>
      <c r="G149" s="241" t="s">
        <v>23</v>
      </c>
      <c r="H149" s="242" t="s">
        <v>26</v>
      </c>
      <c r="I149" s="243">
        <v>100</v>
      </c>
      <c r="J149" s="243"/>
      <c r="K149" s="244" t="s">
        <v>27</v>
      </c>
      <c r="L149" s="44">
        <f>+H148/G148</f>
        <v>0.62337662337662336</v>
      </c>
      <c r="M149" s="245"/>
      <c r="N149" s="246"/>
      <c r="O149" s="241" t="s">
        <v>23</v>
      </c>
      <c r="P149" s="242" t="s">
        <v>26</v>
      </c>
      <c r="Q149" s="243">
        <v>100</v>
      </c>
      <c r="R149" s="243"/>
      <c r="S149" s="244" t="s">
        <v>27</v>
      </c>
      <c r="T149" s="44">
        <f>+P148/O148</f>
        <v>0.73825503355704702</v>
      </c>
      <c r="U149" s="245"/>
      <c r="V149" s="246"/>
      <c r="W149" s="241" t="s">
        <v>23</v>
      </c>
      <c r="X149" s="242" t="s">
        <v>26</v>
      </c>
      <c r="Y149" s="243">
        <v>100</v>
      </c>
      <c r="Z149" s="243"/>
      <c r="AA149" s="244" t="s">
        <v>27</v>
      </c>
      <c r="AB149" s="44">
        <f>+X148/W148</f>
        <v>0.74757281553398058</v>
      </c>
      <c r="AC149" s="247"/>
      <c r="AD149" s="248"/>
      <c r="AE149" s="241" t="s">
        <v>23</v>
      </c>
      <c r="AF149" s="242" t="s">
        <v>26</v>
      </c>
      <c r="AG149" s="243">
        <v>100</v>
      </c>
      <c r="AH149" s="243"/>
      <c r="AI149" s="244" t="s">
        <v>27</v>
      </c>
      <c r="AJ149" s="44">
        <f>+AF148/AE148</f>
        <v>0.9375</v>
      </c>
      <c r="AK149" s="247"/>
      <c r="AL149" s="248"/>
      <c r="AM149" s="241" t="s">
        <v>23</v>
      </c>
      <c r="AN149" s="242" t="s">
        <v>26</v>
      </c>
      <c r="AO149" s="243">
        <v>100</v>
      </c>
      <c r="AP149" s="243"/>
      <c r="AQ149" s="244" t="s">
        <v>27</v>
      </c>
      <c r="AR149" s="44">
        <f>+AN148/AM148</f>
        <v>0.83783783783783783</v>
      </c>
      <c r="AS149" s="247"/>
      <c r="AT149" s="249"/>
      <c r="AU149" s="241" t="s">
        <v>23</v>
      </c>
      <c r="AV149" s="242" t="s">
        <v>26</v>
      </c>
      <c r="AW149" s="243">
        <v>100</v>
      </c>
      <c r="AX149" s="243"/>
      <c r="AY149" s="244" t="s">
        <v>27</v>
      </c>
      <c r="AZ149" s="44">
        <f>+AV148/AU148</f>
        <v>0.93150684931506844</v>
      </c>
      <c r="BA149" s="247"/>
      <c r="BB149" s="249"/>
      <c r="BC149" s="241" t="s">
        <v>23</v>
      </c>
      <c r="BD149" s="242" t="s">
        <v>26</v>
      </c>
      <c r="BE149" s="243">
        <v>100</v>
      </c>
      <c r="BF149" s="243"/>
      <c r="BG149" s="244" t="s">
        <v>27</v>
      </c>
      <c r="BH149" s="44">
        <f>+BD148/BC148</f>
        <v>0.70996978851963743</v>
      </c>
      <c r="BI149" s="247"/>
      <c r="BJ149" s="249"/>
      <c r="BK149" s="241" t="s">
        <v>23</v>
      </c>
      <c r="BL149" s="242" t="s">
        <v>26</v>
      </c>
      <c r="BM149" s="243">
        <v>100</v>
      </c>
      <c r="BN149" s="243"/>
      <c r="BO149" s="244" t="s">
        <v>27</v>
      </c>
      <c r="BP149" s="44">
        <f>+BL148/BK148</f>
        <v>0.83774834437086088</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0.37662337662337664</v>
      </c>
      <c r="M151" s="260"/>
      <c r="N151" s="261"/>
      <c r="O151" s="258" t="s">
        <v>28</v>
      </c>
      <c r="P151" s="259" t="s">
        <v>26</v>
      </c>
      <c r="Q151" s="243">
        <v>100</v>
      </c>
      <c r="R151" s="243"/>
      <c r="S151" s="244" t="s">
        <v>27</v>
      </c>
      <c r="T151" s="46">
        <f>+V148/O148</f>
        <v>0.26174496644295303</v>
      </c>
      <c r="U151" s="260"/>
      <c r="V151" s="261"/>
      <c r="W151" s="258" t="s">
        <v>28</v>
      </c>
      <c r="X151" s="259" t="s">
        <v>26</v>
      </c>
      <c r="Y151" s="243">
        <v>100</v>
      </c>
      <c r="Z151" s="243"/>
      <c r="AA151" s="244" t="s">
        <v>27</v>
      </c>
      <c r="AB151" s="44">
        <f>+AD148/W148</f>
        <v>0.25242718446601942</v>
      </c>
      <c r="AC151" s="260"/>
      <c r="AD151" s="261"/>
      <c r="AE151" s="258" t="s">
        <v>28</v>
      </c>
      <c r="AF151" s="259" t="s">
        <v>26</v>
      </c>
      <c r="AG151" s="243">
        <v>100</v>
      </c>
      <c r="AH151" s="243"/>
      <c r="AI151" s="244" t="s">
        <v>27</v>
      </c>
      <c r="AJ151" s="44">
        <f>+AL148/AE148</f>
        <v>6.25E-2</v>
      </c>
      <c r="AK151" s="260"/>
      <c r="AL151" s="261"/>
      <c r="AM151" s="258" t="s">
        <v>28</v>
      </c>
      <c r="AN151" s="259" t="s">
        <v>26</v>
      </c>
      <c r="AO151" s="243">
        <v>100</v>
      </c>
      <c r="AP151" s="243"/>
      <c r="AQ151" s="244" t="s">
        <v>27</v>
      </c>
      <c r="AR151" s="44">
        <f>+AT148/AM148</f>
        <v>0.16216216216216217</v>
      </c>
      <c r="AS151" s="260"/>
      <c r="AT151" s="261"/>
      <c r="AU151" s="258" t="s">
        <v>28</v>
      </c>
      <c r="AV151" s="259" t="s">
        <v>26</v>
      </c>
      <c r="AW151" s="243">
        <v>100</v>
      </c>
      <c r="AX151" s="243"/>
      <c r="AY151" s="244" t="s">
        <v>27</v>
      </c>
      <c r="AZ151" s="44">
        <f>+BB148/AU148</f>
        <v>6.8493150684931503E-2</v>
      </c>
      <c r="BA151" s="260"/>
      <c r="BB151" s="261"/>
      <c r="BC151" s="258" t="s">
        <v>28</v>
      </c>
      <c r="BD151" s="259" t="s">
        <v>26</v>
      </c>
      <c r="BE151" s="243">
        <v>100</v>
      </c>
      <c r="BF151" s="243"/>
      <c r="BG151" s="244" t="s">
        <v>27</v>
      </c>
      <c r="BH151" s="44">
        <f>+BJ148/BC148</f>
        <v>0.29003021148036257</v>
      </c>
      <c r="BI151" s="260"/>
      <c r="BJ151" s="261"/>
      <c r="BK151" s="258" t="s">
        <v>28</v>
      </c>
      <c r="BL151" s="259" t="s">
        <v>26</v>
      </c>
      <c r="BM151" s="243">
        <v>100</v>
      </c>
      <c r="BN151" s="243"/>
      <c r="BO151" s="244" t="s">
        <v>27</v>
      </c>
      <c r="BP151" s="44">
        <f>+BR148/BK148</f>
        <v>0.32450331125827814</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t="s">
        <v>223</v>
      </c>
      <c r="AI158" s="42"/>
      <c r="AJ158" s="42"/>
      <c r="AK158" s="42"/>
      <c r="AL158" s="42"/>
      <c r="AM158" s="42"/>
      <c r="AN158" s="42"/>
      <c r="AO158" s="42"/>
      <c r="AP158" s="42"/>
      <c r="AQ158" s="48"/>
    </row>
    <row r="159" spans="1:79" x14ac:dyDescent="0.25">
      <c r="AC159" s="43"/>
      <c r="AD159" s="43"/>
      <c r="AE159" s="43"/>
      <c r="AF159" s="43" t="s">
        <v>224</v>
      </c>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t="s">
        <v>221</v>
      </c>
      <c r="AG162" s="42"/>
      <c r="AH162" s="42"/>
      <c r="AI162" s="42"/>
      <c r="AJ162" s="42"/>
      <c r="AK162" s="42"/>
      <c r="AL162" s="42"/>
      <c r="AM162" s="42"/>
      <c r="AN162" s="42"/>
      <c r="AO162" s="42"/>
      <c r="AP162" s="42"/>
      <c r="AQ162" s="48"/>
    </row>
    <row r="163" spans="17:63" x14ac:dyDescent="0.25">
      <c r="AC163" s="43"/>
      <c r="AD163" s="43"/>
      <c r="AE163" s="43"/>
      <c r="AF163" s="43" t="s">
        <v>222</v>
      </c>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2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200-000000000000}">
      <formula1>H148</formula1>
    </dataValidation>
    <dataValidation allowBlank="1" showInputMessage="1" showErrorMessage="1" errorTitle="Grupos." error="Sólo puede escribir números enteros del 0 al 10." sqref="AL149 AT149 AD149 BR149 BJ149 BB149" xr:uid="{00000000-0002-0000-02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2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2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2024-02-08T20:02:19Z</dcterms:modified>
</cp:coreProperties>
</file>