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77217646-AA43-456C-B2E0-D47509B47381}"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6" i="3" l="1"/>
  <c r="BR83" i="3"/>
  <c r="T45" i="1"/>
  <c r="N146" i="1"/>
  <c r="V146" i="1"/>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BK55" i="3" s="1"/>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06" i="3" l="1"/>
  <c r="BK147" i="3"/>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W46" i="3" s="1"/>
  <c r="AT46" i="3"/>
  <c r="AM46" i="3" s="1"/>
  <c r="BL46" i="3"/>
  <c r="AF105" i="3"/>
  <c r="AJ105" i="3"/>
  <c r="AV105" i="3"/>
  <c r="AZ105" i="3"/>
  <c r="BK39" i="3"/>
  <c r="BB46" i="3"/>
  <c r="AU46" i="3" s="1"/>
  <c r="N52" i="3"/>
  <c r="AA105" i="3"/>
  <c r="AA148" i="3" s="1"/>
  <c r="AQ105"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<sst xmlns="http://schemas.openxmlformats.org/spreadsheetml/2006/main" count="1589" uniqueCount="223">
  <si>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</si>
  <si>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</si>
  <si>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</si>
  <si>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</si>
  <si>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</si>
  <si>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</si>
  <si>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</si>
  <si>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</si>
  <si>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</si>
  <si>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</si>
  <si>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</si>
  <si>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</si>
  <si>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</si>
  <si>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</si>
  <si>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</si>
  <si>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</si>
  <si>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</si>
  <si>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</si>
  <si>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</si>
  <si>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</si>
  <si>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</si>
  <si>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</si>
  <si>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</si>
  <si>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</si>
  <si>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</si>
  <si>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</si>
  <si>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</si>
  <si>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</si>
  <si>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</si>
  <si>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</si>
  <si>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</si>
  <si>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</si>
  <si>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</si>
  <si>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</si>
  <si>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</si>
  <si>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</si>
  <si>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</si>
  <si>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</si>
  <si>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</si>
  <si>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</si>
  <si>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</si>
  <si>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</si>
  <si>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</si>
  <si>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</si>
  <si>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</si>
  <si>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</si>
  <si>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</si>
  <si>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</si>
  <si>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</si>
  <si>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</si>
  <si>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</si>
  <si>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</si>
  <si>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</si>
  <si>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</si>
  <si>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</si>
  <si>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</si>
  <si>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</si>
  <si>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</si>
  <si>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</si>
  <si>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</si>
  <si>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</si>
  <si>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</si>
  <si>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</si>
  <si>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</si>
  <si>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</si>
  <si>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</si>
  <si>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</si>
  <si>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</si>
  <si>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</si>
  <si>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</si>
  <si>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</si>
  <si>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</si>
  <si>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</si>
  <si>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</si>
  <si>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</si>
  <si>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</si>
  <si>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</si>
  <si>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</si>
  <si>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</si>
  <si>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</si>
  <si>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</si>
  <si>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</si>
  <si>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</si>
  <si>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</si>
  <si>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</si>
  <si>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</si>
  <si>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</si>
  <si>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</si>
  <si>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</si>
  <si>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</si>
  <si>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</si>
  <si>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</si>
  <si>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</si>
  <si>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</si>
  <si>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</si>
  <si>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</si>
  <si>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</si>
  <si>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</si>
  <si>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</si>
  <si>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</si>
  <si>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</si>
  <si>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</si>
  <si>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</si>
  <si>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</si>
  <si>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</si>
  <si>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</si>
  <si>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</si>
  <si>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</si>
  <si>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</si>
  <si>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</si>
  <si>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</si>
  <si>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</si>
  <si>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</si>
  <si>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</si>
  <si>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</si>
  <si>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</si>
  <si>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</si>
  <si>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</si>
  <si>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</si>
  <si>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</si>
  <si>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</si>
  <si>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</si>
  <si>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</si>
  <si>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</si>
  <si>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</si>
  <si>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</si>
  <si>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</si>
  <si>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</si>
  <si>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</si>
  <si>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</si>
  <si>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</si>
  <si>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</si>
  <si>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</si>
  <si>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</si>
  <si>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</si>
  <si>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</si>
  <si>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</si>
  <si>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</si>
  <si>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</si>
  <si>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</si>
  <si>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</si>
  <si>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</si>
  <si>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</si>
  <si>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</si>
  <si>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</si>
  <si>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</si>
  <si>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</si>
  <si>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</si>
  <si>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</si>
  <si>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</si>
  <si>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</si>
  <si>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</si>
  <si>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</si>
  <si>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</si>
  <si>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</si>
  <si>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</si>
  <si>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</si>
  <si>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</si>
  <si>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</si>
  <si>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</si>
  <si>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</si>
  <si>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</si>
  <si>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</si>
  <si>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</si>
  <si>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</si>
  <si>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</si>
  <si>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</si>
  <si>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</si>
  <si>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</si>
  <si>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</si>
  <si>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</si>
  <si>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</si>
  <si>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</si>
  <si>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</si>
  <si>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</si>
  <si>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</si>
  <si>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</si>
  <si>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</si>
  <si>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</si>
  <si>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</si>
  <si>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</si>
  <si>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</si>
  <si>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</si>
  <si>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</si>
  <si>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</si>
  <si>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</si>
  <si>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</si>
  <si>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</si>
  <si>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</si>
  <si>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</si>
  <si>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</si>
  <si>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</si>
  <si>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</si>
  <si>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</si>
  <si>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</si>
  <si>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</si>
  <si>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</si>
  <si>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</si>
  <si>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</si>
  <si>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</si>
  <si>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</si>
  <si>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</si>
  <si>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</si>
  <si>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</si>
  <si>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</si>
  <si>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</si>
  <si>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</si>
  <si>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</si>
  <si>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</si>
  <si>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</si>
  <si>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</si>
  <si>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</si>
  <si>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</si>
  <si>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</si>
  <si>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</si>
  <si>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</si>
  <si>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</si>
  <si>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</si>
  <si>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</si>
  <si>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 EN E. ANDRÉS MARTÍNEZ LÓPEZ</t>
  </si>
  <si>
    <t>COORDINADOR ACADÉMICO</t>
  </si>
  <si>
    <t>M. A. N. ÓSCAR FERNANDO ÁLVAREZ ESPINO</t>
  </si>
  <si>
    <t>DIRECTOR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</si>
</sst>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zoomScale="62" zoomScaleNormal="62" zoomScaleSheetLayoutView="80" workbookViewId="0">
      <pane ySplit="13" topLeftCell="A80" activePane="bottomLeft" state="frozen"/>
      <selection pane="bottomLeft" activeCell="A14" sqref="A14"/>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v>3</v>
      </c>
      <c r="H80" s="26">
        <v>30</v>
      </c>
      <c r="I80" s="26">
        <v>51</v>
      </c>
      <c r="J80" s="104">
        <f t="shared" si="0"/>
        <v>81</v>
      </c>
      <c r="K80" s="27"/>
      <c r="L80" s="26"/>
      <c r="M80" s="26"/>
      <c r="N80" s="104">
        <f t="shared" si="1"/>
        <v>0</v>
      </c>
      <c r="O80" s="25"/>
      <c r="P80" s="24"/>
      <c r="Q80" s="24"/>
      <c r="R80" s="104">
        <f t="shared" si="2"/>
        <v>0</v>
      </c>
      <c r="S80" s="105"/>
      <c r="T80" s="120">
        <f t="shared" si="15"/>
        <v>3</v>
      </c>
      <c r="U80" s="121">
        <f t="shared" si="15"/>
        <v>30</v>
      </c>
      <c r="V80" s="121">
        <f t="shared" si="15"/>
        <v>51</v>
      </c>
      <c r="W80" s="104">
        <f t="shared" si="10"/>
        <v>81</v>
      </c>
    </row>
    <row r="81" spans="1:23" ht="26.1" customHeight="1" x14ac:dyDescent="0.25">
      <c r="A81" s="109" t="s">
        <v>33</v>
      </c>
      <c r="B81" s="110" t="s">
        <v>119</v>
      </c>
      <c r="C81" s="110" t="s">
        <v>120</v>
      </c>
      <c r="D81" s="111" t="s">
        <v>123</v>
      </c>
      <c r="E81" s="110" t="s">
        <v>171</v>
      </c>
      <c r="F81" s="149" t="s">
        <v>15</v>
      </c>
      <c r="G81" s="29"/>
      <c r="H81" s="30"/>
      <c r="I81" s="30"/>
      <c r="J81" s="104">
        <f t="shared" si="0"/>
        <v>0</v>
      </c>
      <c r="K81" s="27">
        <v>1</v>
      </c>
      <c r="L81" s="26">
        <v>6</v>
      </c>
      <c r="M81" s="26">
        <v>15</v>
      </c>
      <c r="N81" s="104">
        <f t="shared" si="1"/>
        <v>21</v>
      </c>
      <c r="O81" s="25">
        <v>1</v>
      </c>
      <c r="P81" s="24">
        <v>4</v>
      </c>
      <c r="Q81" s="24">
        <v>9</v>
      </c>
      <c r="R81" s="104">
        <f t="shared" si="2"/>
        <v>13</v>
      </c>
      <c r="S81" s="105"/>
      <c r="T81" s="120">
        <f t="shared" si="15"/>
        <v>2</v>
      </c>
      <c r="U81" s="121">
        <f t="shared" si="15"/>
        <v>10</v>
      </c>
      <c r="V81" s="121">
        <f t="shared" si="15"/>
        <v>24</v>
      </c>
      <c r="W81" s="104">
        <f t="shared" si="10"/>
        <v>34</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v>1</v>
      </c>
      <c r="P82" s="24">
        <v>1</v>
      </c>
      <c r="Q82" s="24">
        <v>1</v>
      </c>
      <c r="R82" s="104">
        <f>SUM(P82:Q82)</f>
        <v>2</v>
      </c>
      <c r="S82" s="105"/>
      <c r="T82" s="120">
        <f t="shared" si="15"/>
        <v>1</v>
      </c>
      <c r="U82" s="121">
        <f t="shared" si="15"/>
        <v>1</v>
      </c>
      <c r="V82" s="121">
        <f t="shared" si="15"/>
        <v>1</v>
      </c>
      <c r="W82" s="104">
        <f t="shared" si="10"/>
        <v>2</v>
      </c>
    </row>
    <row r="83" spans="1:23" ht="26.1" customHeight="1" x14ac:dyDescent="0.25">
      <c r="A83" s="109" t="s">
        <v>33</v>
      </c>
      <c r="B83" s="123" t="s">
        <v>119</v>
      </c>
      <c r="C83" s="123" t="s">
        <v>120</v>
      </c>
      <c r="D83" s="124" t="s">
        <v>43</v>
      </c>
      <c r="E83" s="123" t="s">
        <v>152</v>
      </c>
      <c r="F83" s="158" t="s">
        <v>15</v>
      </c>
      <c r="G83" s="29"/>
      <c r="H83" s="30"/>
      <c r="I83" s="30"/>
      <c r="J83" s="104">
        <f>SUM(H83:I83)</f>
        <v>0</v>
      </c>
      <c r="K83" s="27">
        <v>1</v>
      </c>
      <c r="L83" s="26">
        <v>17</v>
      </c>
      <c r="M83" s="26">
        <v>16</v>
      </c>
      <c r="N83" s="104">
        <f>SUM(L83:M83)</f>
        <v>33</v>
      </c>
      <c r="O83" s="25">
        <v>1</v>
      </c>
      <c r="P83" s="24">
        <v>9</v>
      </c>
      <c r="Q83" s="24">
        <v>10</v>
      </c>
      <c r="R83" s="104">
        <f>SUM(P83:Q83)</f>
        <v>19</v>
      </c>
      <c r="S83" s="105"/>
      <c r="T83" s="120">
        <f t="shared" si="15"/>
        <v>2</v>
      </c>
      <c r="U83" s="121">
        <f t="shared" si="15"/>
        <v>26</v>
      </c>
      <c r="V83" s="121">
        <f t="shared" si="15"/>
        <v>26</v>
      </c>
      <c r="W83" s="104">
        <f t="shared" si="10"/>
        <v>52</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v>1</v>
      </c>
      <c r="P84" s="24">
        <v>1</v>
      </c>
      <c r="Q84" s="24">
        <v>2</v>
      </c>
      <c r="R84" s="104">
        <f>SUM(P84:Q84)</f>
        <v>3</v>
      </c>
      <c r="S84" s="105"/>
      <c r="T84" s="120">
        <f t="shared" si="15"/>
        <v>1</v>
      </c>
      <c r="U84" s="121">
        <f t="shared" si="15"/>
        <v>1</v>
      </c>
      <c r="V84" s="121">
        <f t="shared" si="15"/>
        <v>2</v>
      </c>
      <c r="W84" s="104">
        <f t="shared" si="10"/>
        <v>3</v>
      </c>
    </row>
    <row r="85" spans="1:23" ht="26.1" customHeight="1" x14ac:dyDescent="0.25">
      <c r="A85" s="122" t="s">
        <v>33</v>
      </c>
      <c r="B85" s="123" t="s">
        <v>119</v>
      </c>
      <c r="C85" s="123" t="s">
        <v>120</v>
      </c>
      <c r="D85" s="127" t="s">
        <v>121</v>
      </c>
      <c r="E85" s="118" t="s">
        <v>153</v>
      </c>
      <c r="F85" s="158" t="s">
        <v>15</v>
      </c>
      <c r="G85" s="29"/>
      <c r="H85" s="30"/>
      <c r="I85" s="30"/>
      <c r="J85" s="104">
        <f>SUM(H85:I85)</f>
        <v>0</v>
      </c>
      <c r="K85" s="27">
        <v>1</v>
      </c>
      <c r="L85" s="26">
        <v>4</v>
      </c>
      <c r="M85" s="26">
        <v>10</v>
      </c>
      <c r="N85" s="104">
        <f>SUM(L85:M85)</f>
        <v>14</v>
      </c>
      <c r="O85" s="25">
        <v>1</v>
      </c>
      <c r="P85" s="24">
        <v>6</v>
      </c>
      <c r="Q85" s="24">
        <v>1</v>
      </c>
      <c r="R85" s="104">
        <f>SUM(P85:Q85)</f>
        <v>7</v>
      </c>
      <c r="S85" s="105"/>
      <c r="T85" s="120">
        <f>SUM(G85,K85,O85)</f>
        <v>2</v>
      </c>
      <c r="U85" s="121">
        <f t="shared" si="15"/>
        <v>10</v>
      </c>
      <c r="V85" s="121">
        <f t="shared" si="15"/>
        <v>11</v>
      </c>
      <c r="W85" s="104">
        <f t="shared" si="10"/>
        <v>21</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v>1</v>
      </c>
      <c r="P86" s="24">
        <v>3</v>
      </c>
      <c r="Q86" s="24">
        <v>3</v>
      </c>
      <c r="R86" s="104">
        <f>SUM(P86:Q86)</f>
        <v>6</v>
      </c>
      <c r="S86" s="105"/>
      <c r="T86" s="120">
        <f>SUM(G86,K86,O86)</f>
        <v>1</v>
      </c>
      <c r="U86" s="121">
        <f t="shared" si="15"/>
        <v>3</v>
      </c>
      <c r="V86" s="121">
        <f t="shared" si="15"/>
        <v>3</v>
      </c>
      <c r="W86" s="104">
        <f t="shared" si="10"/>
        <v>6</v>
      </c>
    </row>
    <row r="87" spans="1:23" ht="26.1" customHeight="1" thickBot="1" x14ac:dyDescent="0.3">
      <c r="A87" s="129"/>
      <c r="B87" s="130"/>
      <c r="C87" s="130"/>
      <c r="D87" s="131"/>
      <c r="E87" s="130"/>
      <c r="F87" s="148"/>
      <c r="G87" s="133">
        <f>SUM(G80:G86)</f>
        <v>3</v>
      </c>
      <c r="H87" s="134">
        <f>SUM(H80:H86)</f>
        <v>30</v>
      </c>
      <c r="I87" s="134">
        <f>SUM(I80:I86)</f>
        <v>51</v>
      </c>
      <c r="J87" s="104">
        <f>SUM(H87:I87)</f>
        <v>81</v>
      </c>
      <c r="K87" s="133">
        <f>SUM(K80:K86)</f>
        <v>3</v>
      </c>
      <c r="L87" s="134">
        <f>SUM(L80:L86)</f>
        <v>27</v>
      </c>
      <c r="M87" s="134">
        <f>SUM(M80:M86)</f>
        <v>41</v>
      </c>
      <c r="N87" s="104">
        <f t="shared" si="1"/>
        <v>68</v>
      </c>
      <c r="O87" s="133">
        <f>SUM(O80:O86)</f>
        <v>6</v>
      </c>
      <c r="P87" s="134">
        <f>SUM(P80:P86)</f>
        <v>24</v>
      </c>
      <c r="Q87" s="134">
        <f>SUM(Q80:Q86)</f>
        <v>26</v>
      </c>
      <c r="R87" s="104">
        <f t="shared" si="2"/>
        <v>50</v>
      </c>
      <c r="S87" s="105"/>
      <c r="T87" s="135">
        <f>SUM(G87,K87,O87)</f>
        <v>12</v>
      </c>
      <c r="U87" s="136">
        <f>SUM(H87,L87,P87)</f>
        <v>81</v>
      </c>
      <c r="V87" s="136">
        <f t="shared" si="15"/>
        <v>118</v>
      </c>
      <c r="W87" s="137">
        <f t="shared" si="10"/>
        <v>199</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30</v>
      </c>
      <c r="I104" s="172">
        <f>SUM(I103,I99,I93,I87,I79,I75,I69,I59,I51,I45,I39,I32,I25)</f>
        <v>51</v>
      </c>
      <c r="J104" s="104">
        <f t="shared" si="16"/>
        <v>81</v>
      </c>
      <c r="K104" s="173">
        <f>SUM(K103,K99,K93,K87,K79,K75,K69,K59,K51,K45,K39,K32,K25)</f>
        <v>3</v>
      </c>
      <c r="L104" s="171">
        <f>SUM(L103,L99,L93,L87,L79,L75,L69,L59,L51,L45,L39,L32,L25)</f>
        <v>27</v>
      </c>
      <c r="M104" s="171">
        <f>SUM(M103,M99,M93,M87,M79,M75,M69,M59,M51,M45,M39,M32,M25)</f>
        <v>41</v>
      </c>
      <c r="N104" s="104">
        <f t="shared" si="17"/>
        <v>68</v>
      </c>
      <c r="O104" s="173">
        <f>SUM(O103,O99,O93,O87,O79,O75,O69,O59,O51,O45,O39,O32,O25)</f>
        <v>6</v>
      </c>
      <c r="P104" s="171">
        <f>SUM(P103,P99,P93,P87,P79,P75,P69,P59,P51,P45,P39,P32,P25)</f>
        <v>24</v>
      </c>
      <c r="Q104" s="171">
        <f>SUM(Q103,Q99,Q93,Q87,Q79,Q75,Q69,Q59,Q51,Q45,Q39,Q32,Q25)</f>
        <v>26</v>
      </c>
      <c r="R104" s="104">
        <f t="shared" si="18"/>
        <v>50</v>
      </c>
      <c r="S104" s="174">
        <f>SUM(S103,S99,S93,S87,S79,S75,S69,S59,S51,S45,S39,S32,S25)</f>
        <v>0</v>
      </c>
      <c r="T104" s="173">
        <f>SUM(T103,T99,T93,T87,T79,T75,T69,T59,T51,T45,T39,T32,T25)</f>
        <v>12</v>
      </c>
      <c r="U104" s="171">
        <f>SUM(U103,U99,U93,U87,U79,U75,U69,U59,U51,U45,U39,U32,U25)</f>
        <v>81</v>
      </c>
      <c r="V104" s="171">
        <f>SUM(V103,V99,V93,V87,V79,V75,V69,V59,V51,V45,V39,V32,V25)</f>
        <v>118</v>
      </c>
      <c r="W104" s="175">
        <f>SUM(W103,W99,W93,W87,W79,W75,W69,W59,W51,W45,W39,W32,W25)</f>
        <v>199</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3</v>
      </c>
      <c r="H147" s="185">
        <f t="shared" si="23"/>
        <v>30</v>
      </c>
      <c r="I147" s="185">
        <f t="shared" si="23"/>
        <v>51</v>
      </c>
      <c r="J147" s="185">
        <f t="shared" si="23"/>
        <v>81</v>
      </c>
      <c r="K147" s="185">
        <f t="shared" si="23"/>
        <v>3</v>
      </c>
      <c r="L147" s="185">
        <f t="shared" si="23"/>
        <v>27</v>
      </c>
      <c r="M147" s="185">
        <f t="shared" si="23"/>
        <v>41</v>
      </c>
      <c r="N147" s="185">
        <f t="shared" si="23"/>
        <v>68</v>
      </c>
      <c r="O147" s="185">
        <f t="shared" si="23"/>
        <v>6</v>
      </c>
      <c r="P147" s="185">
        <f t="shared" si="23"/>
        <v>24</v>
      </c>
      <c r="Q147" s="185">
        <f t="shared" si="23"/>
        <v>26</v>
      </c>
      <c r="R147" s="185">
        <f t="shared" si="23"/>
        <v>50</v>
      </c>
      <c r="S147" s="185"/>
      <c r="T147" s="185">
        <f>SUM(T25,T32,T39,T45,T51,T59,T69,T75,T79,T87,T93,T99,T103,T105:T145)</f>
        <v>12</v>
      </c>
      <c r="U147" s="185">
        <f>SUM(U25,U32,U39,U45,U51,U59,U69,U75,U79,U87,U93,U99,U103,U105:U145)</f>
        <v>81</v>
      </c>
      <c r="V147" s="185">
        <f>SUM(V25,V32,V39,V45,V51,V59,V69,V75,V79,V87,V93,V99,V103,V105:V145)</f>
        <v>118</v>
      </c>
      <c r="W147" s="185">
        <f>SUM(W25,W32,W39,W45,W51,W59,W69,W75,W79,W87,W93,W99,W103,W105:W145)</f>
        <v>199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abSelected="1" topLeftCell="B1" zoomScale="73" zoomScaleNormal="73" zoomScaleSheetLayoutView="77" workbookViewId="0">
      <pane ySplit="14" topLeftCell="A81" activePane="bottomLeft" state="frozen"/>
      <selection pane="bottomLeft" activeCell="AN92" sqref="AN9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30</v>
      </c>
      <c r="H81" s="13">
        <v>24</v>
      </c>
      <c r="I81" s="14">
        <v>1</v>
      </c>
      <c r="J81" s="15"/>
      <c r="K81" s="15"/>
      <c r="L81" s="15">
        <v>2</v>
      </c>
      <c r="M81" s="16">
        <v>3</v>
      </c>
      <c r="N81" s="206">
        <f t="shared" ref="N81:N84" si="662">SUM(I81:M81)</f>
        <v>6</v>
      </c>
      <c r="O81" s="205">
        <f t="shared" ref="O81:O84" si="663">P81+V81</f>
        <v>51</v>
      </c>
      <c r="P81" s="13">
        <v>49</v>
      </c>
      <c r="Q81" s="14">
        <v>2</v>
      </c>
      <c r="R81" s="15"/>
      <c r="S81" s="15"/>
      <c r="T81" s="15"/>
      <c r="U81" s="16"/>
      <c r="V81" s="207">
        <f t="shared" ref="V81:V84" si="664">SUM(Q81:U81)</f>
        <v>2</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30</v>
      </c>
      <c r="BD81" s="208">
        <f t="shared" ref="BD81:BD84" si="674">H81+X81+AN81</f>
        <v>24</v>
      </c>
      <c r="BE81" s="208">
        <f t="shared" ref="BE81:BE84" si="675">I81+Y81+AO81</f>
        <v>1</v>
      </c>
      <c r="BF81" s="208">
        <f t="shared" ref="BF81:BF84" si="676">J81+Z81+AP81</f>
        <v>0</v>
      </c>
      <c r="BG81" s="208">
        <f t="shared" ref="BG81:BG84" si="677">K81+AA81+AQ81</f>
        <v>0</v>
      </c>
      <c r="BH81" s="208">
        <f t="shared" ref="BH81:BH84" si="678">L81+AB81+AR81</f>
        <v>2</v>
      </c>
      <c r="BI81" s="209">
        <f t="shared" ref="BI81:BI84" si="679">M81+AC81+AS81</f>
        <v>3</v>
      </c>
      <c r="BJ81" s="206">
        <f t="shared" ref="BJ81:BJ84" si="680">N81+AD81+AT81</f>
        <v>6</v>
      </c>
      <c r="BK81" s="205">
        <f t="shared" ref="BK81:BK84" si="681">O81+AE81+AU81</f>
        <v>51</v>
      </c>
      <c r="BL81" s="208">
        <f t="shared" ref="BL81:BL84" si="682">P81+AF81+AV81</f>
        <v>49</v>
      </c>
      <c r="BM81" s="208">
        <f t="shared" ref="BM81:BM84" si="683">Q81+AG81+AW81</f>
        <v>2</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2</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6</v>
      </c>
      <c r="X82" s="13">
        <v>6</v>
      </c>
      <c r="Y82" s="14"/>
      <c r="Z82" s="15"/>
      <c r="AA82" s="15"/>
      <c r="AB82" s="15"/>
      <c r="AC82" s="16"/>
      <c r="AD82" s="206">
        <f t="shared" si="666"/>
        <v>0</v>
      </c>
      <c r="AE82" s="205">
        <f t="shared" si="667"/>
        <v>15</v>
      </c>
      <c r="AF82" s="13">
        <v>14</v>
      </c>
      <c r="AG82" s="14"/>
      <c r="AH82" s="15"/>
      <c r="AI82" s="15"/>
      <c r="AJ82" s="15"/>
      <c r="AK82" s="16">
        <v>1</v>
      </c>
      <c r="AL82" s="207">
        <f t="shared" si="668"/>
        <v>1</v>
      </c>
      <c r="AM82" s="205">
        <f t="shared" si="669"/>
        <v>4</v>
      </c>
      <c r="AN82" s="13">
        <v>4</v>
      </c>
      <c r="AO82" s="14"/>
      <c r="AP82" s="15"/>
      <c r="AQ82" s="15"/>
      <c r="AR82" s="15"/>
      <c r="AS82" s="16"/>
      <c r="AT82" s="206">
        <f t="shared" si="670"/>
        <v>0</v>
      </c>
      <c r="AU82" s="205">
        <f t="shared" si="671"/>
        <v>9</v>
      </c>
      <c r="AV82" s="13">
        <v>9</v>
      </c>
      <c r="AW82" s="14"/>
      <c r="AX82" s="15"/>
      <c r="AY82" s="15"/>
      <c r="AZ82" s="15"/>
      <c r="BA82" s="16"/>
      <c r="BB82" s="206">
        <f t="shared" si="672"/>
        <v>0</v>
      </c>
      <c r="BC82" s="210">
        <f t="shared" si="673"/>
        <v>10</v>
      </c>
      <c r="BD82" s="227">
        <f t="shared" si="674"/>
        <v>10</v>
      </c>
      <c r="BE82" s="227">
        <f t="shared" si="675"/>
        <v>0</v>
      </c>
      <c r="BF82" s="227">
        <f t="shared" si="676"/>
        <v>0</v>
      </c>
      <c r="BG82" s="227">
        <f t="shared" si="677"/>
        <v>0</v>
      </c>
      <c r="BH82" s="227">
        <f t="shared" si="678"/>
        <v>0</v>
      </c>
      <c r="BI82" s="228">
        <f t="shared" si="679"/>
        <v>0</v>
      </c>
      <c r="BJ82" s="211">
        <f t="shared" si="680"/>
        <v>0</v>
      </c>
      <c r="BK82" s="210">
        <f t="shared" si="681"/>
        <v>24</v>
      </c>
      <c r="BL82" s="227">
        <f t="shared" si="682"/>
        <v>23</v>
      </c>
      <c r="BM82" s="227">
        <f t="shared" si="683"/>
        <v>0</v>
      </c>
      <c r="BN82" s="227">
        <f t="shared" si="684"/>
        <v>0</v>
      </c>
      <c r="BO82" s="227">
        <f t="shared" si="685"/>
        <v>0</v>
      </c>
      <c r="BP82" s="227">
        <f t="shared" si="686"/>
        <v>0</v>
      </c>
      <c r="BQ82" s="228">
        <f t="shared" si="687"/>
        <v>1</v>
      </c>
      <c r="BR82" s="211">
        <f t="shared" si="688"/>
        <v>1</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1</v>
      </c>
      <c r="AN83" s="13">
        <v>1</v>
      </c>
      <c r="AO83" s="14"/>
      <c r="AP83" s="15"/>
      <c r="AQ83" s="15"/>
      <c r="AR83" s="15"/>
      <c r="AS83" s="16"/>
      <c r="AT83" s="206">
        <f t="shared" si="670"/>
        <v>0</v>
      </c>
      <c r="AU83" s="205">
        <f t="shared" si="671"/>
        <v>1</v>
      </c>
      <c r="AV83" s="13">
        <v>1</v>
      </c>
      <c r="AW83" s="14"/>
      <c r="AX83" s="15"/>
      <c r="AY83" s="15"/>
      <c r="AZ83" s="15"/>
      <c r="BA83" s="16"/>
      <c r="BB83" s="206">
        <f t="shared" si="672"/>
        <v>0</v>
      </c>
      <c r="BC83" s="205">
        <f t="shared" si="673"/>
        <v>1</v>
      </c>
      <c r="BD83" s="208">
        <f t="shared" si="674"/>
        <v>1</v>
      </c>
      <c r="BE83" s="208">
        <f t="shared" si="675"/>
        <v>0</v>
      </c>
      <c r="BF83" s="208">
        <f t="shared" si="676"/>
        <v>0</v>
      </c>
      <c r="BG83" s="208">
        <f t="shared" si="677"/>
        <v>0</v>
      </c>
      <c r="BH83" s="208">
        <f t="shared" si="678"/>
        <v>0</v>
      </c>
      <c r="BI83" s="209">
        <f t="shared" si="679"/>
        <v>0</v>
      </c>
      <c r="BJ83" s="206">
        <f t="shared" si="680"/>
        <v>0</v>
      </c>
      <c r="BK83" s="205">
        <f t="shared" si="681"/>
        <v>1</v>
      </c>
      <c r="BL83" s="208">
        <f t="shared" si="682"/>
        <v>1</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17</v>
      </c>
      <c r="X84" s="13">
        <v>17</v>
      </c>
      <c r="Y84" s="14"/>
      <c r="Z84" s="15"/>
      <c r="AA84" s="15"/>
      <c r="AB84" s="15"/>
      <c r="AC84" s="16"/>
      <c r="AD84" s="206">
        <f t="shared" si="666"/>
        <v>0</v>
      </c>
      <c r="AE84" s="205">
        <f t="shared" si="667"/>
        <v>16</v>
      </c>
      <c r="AF84" s="13">
        <v>16</v>
      </c>
      <c r="AG84" s="14"/>
      <c r="AH84" s="15"/>
      <c r="AI84" s="15"/>
      <c r="AJ84" s="15"/>
      <c r="AK84" s="16"/>
      <c r="AL84" s="207">
        <f t="shared" si="668"/>
        <v>0</v>
      </c>
      <c r="AM84" s="205">
        <f t="shared" si="669"/>
        <v>9</v>
      </c>
      <c r="AN84" s="13">
        <v>8</v>
      </c>
      <c r="AO84" s="14">
        <v>1</v>
      </c>
      <c r="AP84" s="15"/>
      <c r="AQ84" s="15"/>
      <c r="AR84" s="15"/>
      <c r="AS84" s="16"/>
      <c r="AT84" s="206">
        <f t="shared" si="670"/>
        <v>1</v>
      </c>
      <c r="AU84" s="205">
        <f t="shared" si="671"/>
        <v>10</v>
      </c>
      <c r="AV84" s="13">
        <v>10</v>
      </c>
      <c r="AW84" s="14"/>
      <c r="AX84" s="15"/>
      <c r="AY84" s="15"/>
      <c r="AZ84" s="15"/>
      <c r="BA84" s="16"/>
      <c r="BB84" s="206">
        <f t="shared" si="672"/>
        <v>0</v>
      </c>
      <c r="BC84" s="205">
        <f t="shared" si="673"/>
        <v>26</v>
      </c>
      <c r="BD84" s="208">
        <f t="shared" si="674"/>
        <v>25</v>
      </c>
      <c r="BE84" s="208">
        <f t="shared" si="675"/>
        <v>1</v>
      </c>
      <c r="BF84" s="208">
        <f t="shared" si="676"/>
        <v>0</v>
      </c>
      <c r="BG84" s="208">
        <f t="shared" si="677"/>
        <v>0</v>
      </c>
      <c r="BH84" s="208">
        <f t="shared" si="678"/>
        <v>0</v>
      </c>
      <c r="BI84" s="209">
        <f t="shared" si="679"/>
        <v>0</v>
      </c>
      <c r="BJ84" s="206">
        <f t="shared" si="680"/>
        <v>1</v>
      </c>
      <c r="BK84" s="205">
        <f t="shared" si="681"/>
        <v>26</v>
      </c>
      <c r="BL84" s="208">
        <f t="shared" si="682"/>
        <v>26</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1</v>
      </c>
      <c r="AN85" s="13">
        <v>1</v>
      </c>
      <c r="AO85" s="14"/>
      <c r="AP85" s="15"/>
      <c r="AQ85" s="15"/>
      <c r="AR85" s="15"/>
      <c r="AS85" s="16"/>
      <c r="AT85" s="206">
        <f t="shared" ref="AT85" si="698">SUM(AO85:AS85)</f>
        <v>0</v>
      </c>
      <c r="AU85" s="205">
        <f t="shared" ref="AU85" si="699">AV85+BB85</f>
        <v>2</v>
      </c>
      <c r="AV85" s="13">
        <v>2</v>
      </c>
      <c r="AW85" s="14"/>
      <c r="AX85" s="15"/>
      <c r="AY85" s="15"/>
      <c r="AZ85" s="15"/>
      <c r="BA85" s="16"/>
      <c r="BB85" s="206">
        <f t="shared" ref="BB85" si="700">SUM(AW85:BA85)</f>
        <v>0</v>
      </c>
      <c r="BC85" s="205">
        <f t="shared" ref="BC85:BR85" si="701">G85+W85+AM85</f>
        <v>1</v>
      </c>
      <c r="BD85" s="208">
        <f t="shared" si="701"/>
        <v>1</v>
      </c>
      <c r="BE85" s="208">
        <f t="shared" si="701"/>
        <v>0</v>
      </c>
      <c r="BF85" s="208">
        <f t="shared" si="701"/>
        <v>0</v>
      </c>
      <c r="BG85" s="208">
        <f t="shared" si="701"/>
        <v>0</v>
      </c>
      <c r="BH85" s="208">
        <f t="shared" si="701"/>
        <v>0</v>
      </c>
      <c r="BI85" s="209">
        <f t="shared" si="701"/>
        <v>0</v>
      </c>
      <c r="BJ85" s="206">
        <f t="shared" si="701"/>
        <v>0</v>
      </c>
      <c r="BK85" s="205">
        <f t="shared" si="701"/>
        <v>2</v>
      </c>
      <c r="BL85" s="208">
        <f t="shared" si="701"/>
        <v>2</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4</v>
      </c>
      <c r="X86" s="13">
        <v>4</v>
      </c>
      <c r="Y86" s="14"/>
      <c r="Z86" s="15"/>
      <c r="AA86" s="15"/>
      <c r="AB86" s="15"/>
      <c r="AC86" s="16"/>
      <c r="AD86" s="206">
        <f t="shared" ref="AD86:AD87" si="707">SUM(Y86:AC86)</f>
        <v>0</v>
      </c>
      <c r="AE86" s="205">
        <f t="shared" ref="AE86:AE87" si="708">AF86+AL86</f>
        <v>10</v>
      </c>
      <c r="AF86" s="13">
        <v>10</v>
      </c>
      <c r="AG86" s="14"/>
      <c r="AH86" s="15"/>
      <c r="AI86" s="15"/>
      <c r="AJ86" s="15"/>
      <c r="AK86" s="16"/>
      <c r="AL86" s="207">
        <f t="shared" ref="AL86:AL87" si="709">SUM(AG86:AK86)</f>
        <v>0</v>
      </c>
      <c r="AM86" s="205">
        <f t="shared" ref="AM86:AM87" si="710">AN86+AT86</f>
        <v>6</v>
      </c>
      <c r="AN86" s="13">
        <v>5</v>
      </c>
      <c r="AO86" s="14">
        <v>1</v>
      </c>
      <c r="AP86" s="15"/>
      <c r="AQ86" s="15"/>
      <c r="AR86" s="15"/>
      <c r="AS86" s="16"/>
      <c r="AT86" s="206">
        <f t="shared" ref="AT86:AT87" si="711">SUM(AO86:AS86)</f>
        <v>1</v>
      </c>
      <c r="AU86" s="205">
        <f t="shared" ref="AU86:AU87" si="712">AV86+BB86</f>
        <v>1</v>
      </c>
      <c r="AV86" s="13">
        <v>1</v>
      </c>
      <c r="AW86" s="14"/>
      <c r="AX86" s="15"/>
      <c r="AY86" s="15"/>
      <c r="AZ86" s="15"/>
      <c r="BA86" s="16"/>
      <c r="BB86" s="206">
        <f t="shared" ref="BB86:BB87" si="713">SUM(AW86:BA86)</f>
        <v>0</v>
      </c>
      <c r="BC86" s="205">
        <f t="shared" ref="BC86:BC87" si="714">G86+W86+AM86</f>
        <v>10</v>
      </c>
      <c r="BD86" s="208">
        <f t="shared" ref="BD86:BD87" si="715">H86+X86+AN86</f>
        <v>9</v>
      </c>
      <c r="BE86" s="208">
        <f t="shared" ref="BE86:BE87" si="716">I86+Y86+AO86</f>
        <v>1</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1</v>
      </c>
      <c r="BK86" s="205">
        <f t="shared" ref="BK86:BK87" si="722">O86+AE86+AU86</f>
        <v>11</v>
      </c>
      <c r="BL86" s="208">
        <f t="shared" ref="BL86:BL87" si="723">P86+AF86+AV86</f>
        <v>11</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3</v>
      </c>
      <c r="AN87" s="13">
        <v>3</v>
      </c>
      <c r="AO87" s="14"/>
      <c r="AP87" s="15"/>
      <c r="AQ87" s="15"/>
      <c r="AR87" s="15"/>
      <c r="AS87" s="16"/>
      <c r="AT87" s="206">
        <f t="shared" si="711"/>
        <v>0</v>
      </c>
      <c r="AU87" s="205">
        <f t="shared" si="712"/>
        <v>3</v>
      </c>
      <c r="AV87" s="13">
        <v>3</v>
      </c>
      <c r="AW87" s="14"/>
      <c r="AX87" s="15"/>
      <c r="AY87" s="15"/>
      <c r="AZ87" s="15"/>
      <c r="BA87" s="16"/>
      <c r="BB87" s="206">
        <f t="shared" si="713"/>
        <v>0</v>
      </c>
      <c r="BC87" s="205">
        <f t="shared" si="714"/>
        <v>3</v>
      </c>
      <c r="BD87" s="208">
        <f t="shared" si="715"/>
        <v>3</v>
      </c>
      <c r="BE87" s="208">
        <f t="shared" si="716"/>
        <v>0</v>
      </c>
      <c r="BF87" s="208">
        <f t="shared" si="717"/>
        <v>0</v>
      </c>
      <c r="BG87" s="208">
        <f t="shared" si="718"/>
        <v>0</v>
      </c>
      <c r="BH87" s="208">
        <f t="shared" si="719"/>
        <v>0</v>
      </c>
      <c r="BI87" s="209">
        <f t="shared" si="720"/>
        <v>0</v>
      </c>
      <c r="BJ87" s="206">
        <f t="shared" si="721"/>
        <v>0</v>
      </c>
      <c r="BK87" s="205">
        <f t="shared" si="722"/>
        <v>3</v>
      </c>
      <c r="BL87" s="208">
        <f t="shared" si="723"/>
        <v>3</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30</v>
      </c>
      <c r="H88" s="265">
        <f>SUM(H81:H87)</f>
        <v>24</v>
      </c>
      <c r="I88" s="266">
        <f>SUM(I81:I87)</f>
        <v>1</v>
      </c>
      <c r="J88" s="267">
        <f>SUM(J81:J87)</f>
        <v>0</v>
      </c>
      <c r="K88" s="267">
        <f t="shared" ref="K88:M88" si="730">SUM(K81:K87)</f>
        <v>0</v>
      </c>
      <c r="L88" s="267">
        <f t="shared" si="730"/>
        <v>2</v>
      </c>
      <c r="M88" s="267">
        <f t="shared" si="730"/>
        <v>3</v>
      </c>
      <c r="N88" s="221">
        <f>SUM(I88:M88)</f>
        <v>6</v>
      </c>
      <c r="O88" s="220">
        <f>P88+V88</f>
        <v>51</v>
      </c>
      <c r="P88" s="265">
        <f>SUM(P81:P87)</f>
        <v>49</v>
      </c>
      <c r="Q88" s="266">
        <f>SUM(Q81:Q87)</f>
        <v>2</v>
      </c>
      <c r="R88" s="267">
        <f>SUM(R81:R87)</f>
        <v>0</v>
      </c>
      <c r="S88" s="267">
        <f t="shared" ref="S88" si="731">SUM(S81:S87)</f>
        <v>0</v>
      </c>
      <c r="T88" s="267">
        <f t="shared" ref="T88" si="732">SUM(T81:T87)</f>
        <v>0</v>
      </c>
      <c r="U88" s="267">
        <f t="shared" ref="U88" si="733">SUM(U81:U87)</f>
        <v>0</v>
      </c>
      <c r="V88" s="222">
        <f>SUM(Q88:U88)</f>
        <v>2</v>
      </c>
      <c r="W88" s="220">
        <f>X88+AD88</f>
        <v>27</v>
      </c>
      <c r="X88" s="265">
        <f>SUM(X81:X87)</f>
        <v>27</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41</v>
      </c>
      <c r="AF88" s="265">
        <f>SUM(AF81:AF87)</f>
        <v>40</v>
      </c>
      <c r="AG88" s="266">
        <f>SUM(AG81:AG87)</f>
        <v>0</v>
      </c>
      <c r="AH88" s="267">
        <f>SUM(AH81:AH87)</f>
        <v>0</v>
      </c>
      <c r="AI88" s="267">
        <f>SUM(AI81:AI87)</f>
        <v>0</v>
      </c>
      <c r="AJ88" s="267">
        <f t="shared" ref="AJ88" si="737">SUM(AJ81:AJ87)</f>
        <v>0</v>
      </c>
      <c r="AK88" s="267">
        <f t="shared" ref="AK88" si="738">SUM(AK81:AK87)</f>
        <v>1</v>
      </c>
      <c r="AL88" s="222">
        <f>SUM(AG88:AK88)</f>
        <v>1</v>
      </c>
      <c r="AM88" s="220">
        <f>AN88+AT88</f>
        <v>24</v>
      </c>
      <c r="AN88" s="265">
        <f>SUM(AN81:AN87)</f>
        <v>22</v>
      </c>
      <c r="AO88" s="266">
        <f>SUM(AO81:AO87)</f>
        <v>2</v>
      </c>
      <c r="AP88" s="267">
        <f>SUM(AP81:AP87)</f>
        <v>0</v>
      </c>
      <c r="AQ88" s="267">
        <f t="shared" ref="AQ88" si="739">SUM(AQ81:AQ87)</f>
        <v>0</v>
      </c>
      <c r="AR88" s="267">
        <f t="shared" ref="AR88" si="740">SUM(AR81:AR87)</f>
        <v>0</v>
      </c>
      <c r="AS88" s="267">
        <f t="shared" ref="AS88" si="741">SUM(AS81:AS87)</f>
        <v>0</v>
      </c>
      <c r="AT88" s="222">
        <f>SUM(AO88:AS88)</f>
        <v>2</v>
      </c>
      <c r="AU88" s="220">
        <f>AV88+BB88</f>
        <v>26</v>
      </c>
      <c r="AV88" s="265">
        <f>SUM(AV81:AV87)</f>
        <v>26</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81</v>
      </c>
      <c r="BD88" s="223">
        <f t="shared" si="745"/>
        <v>73</v>
      </c>
      <c r="BE88" s="223">
        <f t="shared" si="745"/>
        <v>3</v>
      </c>
      <c r="BF88" s="223">
        <f t="shared" si="745"/>
        <v>0</v>
      </c>
      <c r="BG88" s="223">
        <f t="shared" si="745"/>
        <v>0</v>
      </c>
      <c r="BH88" s="223">
        <f t="shared" si="745"/>
        <v>2</v>
      </c>
      <c r="BI88" s="224">
        <f t="shared" si="745"/>
        <v>3</v>
      </c>
      <c r="BJ88" s="221">
        <f t="shared" si="745"/>
        <v>8</v>
      </c>
      <c r="BK88" s="220">
        <f t="shared" si="745"/>
        <v>118</v>
      </c>
      <c r="BL88" s="223">
        <f t="shared" si="745"/>
        <v>115</v>
      </c>
      <c r="BM88" s="223">
        <f t="shared" si="745"/>
        <v>2</v>
      </c>
      <c r="BN88" s="223">
        <f t="shared" si="745"/>
        <v>0</v>
      </c>
      <c r="BO88" s="223">
        <f t="shared" si="745"/>
        <v>0</v>
      </c>
      <c r="BP88" s="223">
        <f t="shared" si="745"/>
        <v>0</v>
      </c>
      <c r="BQ88" s="224">
        <f t="shared" si="745"/>
        <v>1</v>
      </c>
      <c r="BR88" s="221">
        <f t="shared" si="745"/>
        <v>3</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30</v>
      </c>
      <c r="H105" s="233">
        <f t="shared" ref="H105:M105" si="856">SUM(H104,H100,H94,H88,H80,H76,H70,H60,H52,H46,H40,H33,H26)</f>
        <v>24</v>
      </c>
      <c r="I105" s="232">
        <f t="shared" si="856"/>
        <v>1</v>
      </c>
      <c r="J105" s="234">
        <f t="shared" si="856"/>
        <v>0</v>
      </c>
      <c r="K105" s="234">
        <f t="shared" si="856"/>
        <v>0</v>
      </c>
      <c r="L105" s="234">
        <f t="shared" si="856"/>
        <v>2</v>
      </c>
      <c r="M105" s="233">
        <f t="shared" si="856"/>
        <v>3</v>
      </c>
      <c r="N105" s="235">
        <f>SUM(I105:M105)</f>
        <v>6</v>
      </c>
      <c r="O105" s="232">
        <f>P105+V105</f>
        <v>51</v>
      </c>
      <c r="P105" s="233">
        <f t="shared" ref="P105:U105" si="857">SUM(P104,P100,P94,P88,P80,P76,P70,P60,P52,P46,P40,P33,P26)</f>
        <v>49</v>
      </c>
      <c r="Q105" s="232">
        <f t="shared" si="857"/>
        <v>2</v>
      </c>
      <c r="R105" s="234">
        <f t="shared" si="857"/>
        <v>0</v>
      </c>
      <c r="S105" s="234">
        <f t="shared" si="857"/>
        <v>0</v>
      </c>
      <c r="T105" s="234">
        <f t="shared" si="857"/>
        <v>0</v>
      </c>
      <c r="U105" s="233">
        <f t="shared" si="857"/>
        <v>0</v>
      </c>
      <c r="V105" s="236">
        <f>SUM(Q105:U105)</f>
        <v>2</v>
      </c>
      <c r="W105" s="232">
        <f>X105+AD105</f>
        <v>27</v>
      </c>
      <c r="X105" s="233">
        <f t="shared" ref="X105:AC105" si="858">SUM(X104,X100,X94,X88,X80,X76,X70,X60,X52,X46,X40,X33,X26)</f>
        <v>27</v>
      </c>
      <c r="Y105" s="232">
        <f t="shared" si="858"/>
        <v>0</v>
      </c>
      <c r="Z105" s="234">
        <f t="shared" si="858"/>
        <v>0</v>
      </c>
      <c r="AA105" s="234">
        <f t="shared" si="858"/>
        <v>0</v>
      </c>
      <c r="AB105" s="234">
        <f t="shared" si="858"/>
        <v>0</v>
      </c>
      <c r="AC105" s="233">
        <f t="shared" si="858"/>
        <v>0</v>
      </c>
      <c r="AD105" s="235">
        <f>SUM(Y105:AC105)</f>
        <v>0</v>
      </c>
      <c r="AE105" s="232">
        <f>AF105+AL105</f>
        <v>41</v>
      </c>
      <c r="AF105" s="233">
        <f t="shared" ref="AF105:AK105" si="859">SUM(AF104,AF100,AF94,AF88,AF80,AF76,AF70,AF60,AF52,AF46,AF40,AF33,AF26)</f>
        <v>40</v>
      </c>
      <c r="AG105" s="232">
        <f t="shared" si="859"/>
        <v>0</v>
      </c>
      <c r="AH105" s="234">
        <f t="shared" si="859"/>
        <v>0</v>
      </c>
      <c r="AI105" s="234">
        <f t="shared" si="859"/>
        <v>0</v>
      </c>
      <c r="AJ105" s="234">
        <f t="shared" si="859"/>
        <v>0</v>
      </c>
      <c r="AK105" s="233">
        <f t="shared" si="859"/>
        <v>1</v>
      </c>
      <c r="AL105" s="236">
        <f>SUM(AG105:AK105)</f>
        <v>1</v>
      </c>
      <c r="AM105" s="232">
        <f>AN105+AT105</f>
        <v>24</v>
      </c>
      <c r="AN105" s="233">
        <f t="shared" ref="AN105:AS105" si="860">SUM(AN104,AN100,AN94,AN88,AN80,AN76,AN70,AN60,AN52,AN46,AN40,AN33,AN26)</f>
        <v>22</v>
      </c>
      <c r="AO105" s="232">
        <f t="shared" si="860"/>
        <v>2</v>
      </c>
      <c r="AP105" s="234">
        <f t="shared" si="860"/>
        <v>0</v>
      </c>
      <c r="AQ105" s="234">
        <f t="shared" si="860"/>
        <v>0</v>
      </c>
      <c r="AR105" s="234">
        <f t="shared" si="860"/>
        <v>0</v>
      </c>
      <c r="AS105" s="233">
        <f t="shared" si="860"/>
        <v>0</v>
      </c>
      <c r="AT105" s="236">
        <f>SUM(AO105:AS105)</f>
        <v>2</v>
      </c>
      <c r="AU105" s="232">
        <f>AV105+BB105</f>
        <v>26</v>
      </c>
      <c r="AV105" s="233">
        <f t="shared" ref="AV105:BA105" si="861">SUM(AV104,AV100,AV94,AV88,AV80,AV76,AV70,AV60,AV52,AV46,AV40,AV33,AV26)</f>
        <v>26</v>
      </c>
      <c r="AW105" s="232">
        <f t="shared" si="861"/>
        <v>0</v>
      </c>
      <c r="AX105" s="234">
        <f t="shared" si="861"/>
        <v>0</v>
      </c>
      <c r="AY105" s="234">
        <f t="shared" si="861"/>
        <v>0</v>
      </c>
      <c r="AZ105" s="234">
        <f t="shared" si="861"/>
        <v>0</v>
      </c>
      <c r="BA105" s="233">
        <f t="shared" si="861"/>
        <v>0</v>
      </c>
      <c r="BB105" s="235">
        <f>SUM(AW105:BA105)</f>
        <v>0</v>
      </c>
      <c r="BC105" s="232">
        <f t="shared" si="852"/>
        <v>81</v>
      </c>
      <c r="BD105" s="237">
        <f t="shared" si="852"/>
        <v>73</v>
      </c>
      <c r="BE105" s="237">
        <f t="shared" si="852"/>
        <v>3</v>
      </c>
      <c r="BF105" s="237">
        <f t="shared" si="852"/>
        <v>0</v>
      </c>
      <c r="BG105" s="237">
        <f>K105+AA105+AQ105</f>
        <v>0</v>
      </c>
      <c r="BH105" s="237">
        <f>L105+AB105+AR105</f>
        <v>2</v>
      </c>
      <c r="BI105" s="238">
        <f>M105+AC105+AS105</f>
        <v>3</v>
      </c>
      <c r="BJ105" s="235">
        <f>N105+AD105+AT105</f>
        <v>8</v>
      </c>
      <c r="BK105" s="232">
        <f t="shared" si="855"/>
        <v>118</v>
      </c>
      <c r="BL105" s="237">
        <f t="shared" si="855"/>
        <v>115</v>
      </c>
      <c r="BM105" s="237">
        <f t="shared" si="855"/>
        <v>2</v>
      </c>
      <c r="BN105" s="237">
        <f t="shared" si="855"/>
        <v>0</v>
      </c>
      <c r="BO105" s="237">
        <f t="shared" si="855"/>
        <v>0</v>
      </c>
      <c r="BP105" s="237">
        <f t="shared" si="855"/>
        <v>0</v>
      </c>
      <c r="BQ105" s="238">
        <f t="shared" si="855"/>
        <v>1</v>
      </c>
      <c r="BR105" s="235">
        <f t="shared" si="855"/>
        <v>3</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3</v>
      </c>
      <c r="BU147" s="1"/>
    </row>
    <row r="148" spans="1:79" ht="32.25" customHeight="1" thickBot="1" x14ac:dyDescent="0.3">
      <c r="A148" s="190" t="s">
        <v>218</v>
      </c>
      <c r="B148" s="269"/>
      <c r="C148" s="48"/>
      <c r="D148" s="297" t="s">
        <v>18</v>
      </c>
      <c r="E148" s="298"/>
      <c r="F148" s="184"/>
      <c r="G148" s="239">
        <f t="shared" ref="G148:AL148" si="919">SUM(G105,G147)</f>
        <v>30</v>
      </c>
      <c r="H148" s="240">
        <f t="shared" si="919"/>
        <v>24</v>
      </c>
      <c r="I148" s="240">
        <f t="shared" si="919"/>
        <v>1</v>
      </c>
      <c r="J148" s="240">
        <f t="shared" si="919"/>
        <v>0</v>
      </c>
      <c r="K148" s="240">
        <f t="shared" si="919"/>
        <v>0</v>
      </c>
      <c r="L148" s="240">
        <f t="shared" si="919"/>
        <v>2</v>
      </c>
      <c r="M148" s="240">
        <f t="shared" si="919"/>
        <v>3</v>
      </c>
      <c r="N148" s="240">
        <f t="shared" si="919"/>
        <v>6</v>
      </c>
      <c r="O148" s="240">
        <f t="shared" si="919"/>
        <v>51</v>
      </c>
      <c r="P148" s="240">
        <f t="shared" si="919"/>
        <v>49</v>
      </c>
      <c r="Q148" s="240">
        <f t="shared" si="919"/>
        <v>2</v>
      </c>
      <c r="R148" s="240">
        <f t="shared" si="919"/>
        <v>0</v>
      </c>
      <c r="S148" s="240">
        <f t="shared" si="919"/>
        <v>0</v>
      </c>
      <c r="T148" s="240">
        <f t="shared" si="919"/>
        <v>0</v>
      </c>
      <c r="U148" s="240">
        <f t="shared" si="919"/>
        <v>0</v>
      </c>
      <c r="V148" s="240">
        <f t="shared" si="919"/>
        <v>2</v>
      </c>
      <c r="W148" s="240">
        <f t="shared" si="919"/>
        <v>27</v>
      </c>
      <c r="X148" s="240">
        <f t="shared" si="919"/>
        <v>27</v>
      </c>
      <c r="Y148" s="240">
        <f t="shared" si="919"/>
        <v>0</v>
      </c>
      <c r="Z148" s="240">
        <f t="shared" si="919"/>
        <v>0</v>
      </c>
      <c r="AA148" s="240">
        <f t="shared" si="919"/>
        <v>0</v>
      </c>
      <c r="AB148" s="240">
        <f t="shared" si="919"/>
        <v>0</v>
      </c>
      <c r="AC148" s="240">
        <f t="shared" si="919"/>
        <v>0</v>
      </c>
      <c r="AD148" s="240">
        <f t="shared" si="919"/>
        <v>0</v>
      </c>
      <c r="AE148" s="240">
        <f t="shared" si="919"/>
        <v>41</v>
      </c>
      <c r="AF148" s="240">
        <f t="shared" si="919"/>
        <v>40</v>
      </c>
      <c r="AG148" s="240">
        <f t="shared" si="919"/>
        <v>0</v>
      </c>
      <c r="AH148" s="240">
        <f t="shared" si="919"/>
        <v>0</v>
      </c>
      <c r="AI148" s="240">
        <f t="shared" si="919"/>
        <v>0</v>
      </c>
      <c r="AJ148" s="240">
        <f t="shared" si="919"/>
        <v>0</v>
      </c>
      <c r="AK148" s="240">
        <f t="shared" si="919"/>
        <v>1</v>
      </c>
      <c r="AL148" s="240">
        <f t="shared" si="919"/>
        <v>1</v>
      </c>
      <c r="AM148" s="240">
        <f t="shared" ref="AM148:BR148" si="920">SUM(AM105,AM147)</f>
        <v>24</v>
      </c>
      <c r="AN148" s="240">
        <f t="shared" si="920"/>
        <v>22</v>
      </c>
      <c r="AO148" s="240">
        <f t="shared" si="920"/>
        <v>2</v>
      </c>
      <c r="AP148" s="240">
        <f t="shared" si="920"/>
        <v>0</v>
      </c>
      <c r="AQ148" s="240">
        <f t="shared" si="920"/>
        <v>0</v>
      </c>
      <c r="AR148" s="240">
        <f t="shared" si="920"/>
        <v>0</v>
      </c>
      <c r="AS148" s="240">
        <f t="shared" si="920"/>
        <v>0</v>
      </c>
      <c r="AT148" s="240">
        <f t="shared" si="920"/>
        <v>2</v>
      </c>
      <c r="AU148" s="240">
        <f t="shared" si="920"/>
        <v>26</v>
      </c>
      <c r="AV148" s="240">
        <f t="shared" si="920"/>
        <v>26</v>
      </c>
      <c r="AW148" s="240">
        <f t="shared" si="920"/>
        <v>0</v>
      </c>
      <c r="AX148" s="240">
        <f t="shared" si="920"/>
        <v>0</v>
      </c>
      <c r="AY148" s="240">
        <f t="shared" si="920"/>
        <v>0</v>
      </c>
      <c r="AZ148" s="240">
        <f t="shared" si="920"/>
        <v>0</v>
      </c>
      <c r="BA148" s="240">
        <f t="shared" si="920"/>
        <v>0</v>
      </c>
      <c r="BB148" s="240">
        <f t="shared" si="920"/>
        <v>0</v>
      </c>
      <c r="BC148" s="240">
        <f t="shared" si="920"/>
        <v>81</v>
      </c>
      <c r="BD148" s="240">
        <f t="shared" si="920"/>
        <v>73</v>
      </c>
      <c r="BE148" s="240">
        <f t="shared" si="920"/>
        <v>3</v>
      </c>
      <c r="BF148" s="240">
        <f t="shared" si="920"/>
        <v>0</v>
      </c>
      <c r="BG148" s="240">
        <f t="shared" si="920"/>
        <v>0</v>
      </c>
      <c r="BH148" s="240">
        <f t="shared" si="920"/>
        <v>2</v>
      </c>
      <c r="BI148" s="240">
        <f t="shared" si="920"/>
        <v>3</v>
      </c>
      <c r="BJ148" s="240">
        <f t="shared" si="920"/>
        <v>8</v>
      </c>
      <c r="BK148" s="240">
        <f t="shared" si="920"/>
        <v>118</v>
      </c>
      <c r="BL148" s="240">
        <f t="shared" si="920"/>
        <v>115</v>
      </c>
      <c r="BM148" s="240">
        <f t="shared" si="920"/>
        <v>2</v>
      </c>
      <c r="BN148" s="240">
        <f t="shared" si="920"/>
        <v>0</v>
      </c>
      <c r="BO148" s="240">
        <f t="shared" si="920"/>
        <v>0</v>
      </c>
      <c r="BP148" s="240">
        <f t="shared" si="920"/>
        <v>0</v>
      </c>
      <c r="BQ148" s="240">
        <f t="shared" si="920"/>
        <v>1</v>
      </c>
      <c r="BR148" s="240">
        <f t="shared" si="920"/>
        <v>6</v>
      </c>
      <c r="BS148" s="1">
        <f>SUM(BC148+BK148)</f>
        <v>199</v>
      </c>
      <c r="BU148" s="1"/>
    </row>
    <row r="149" spans="1:79" ht="33" customHeight="1" thickBot="1" x14ac:dyDescent="0.3">
      <c r="A149" t="s">
        <v>29</v>
      </c>
      <c r="G149" s="241" t="s">
        <v>23</v>
      </c>
      <c r="H149" s="242" t="s">
        <v>26</v>
      </c>
      <c r="I149" s="243">
        <v>100</v>
      </c>
      <c r="J149" s="243"/>
      <c r="K149" s="244" t="s">
        <v>27</v>
      </c>
      <c r="L149" s="44">
        <f>+H148/G148</f>
        <v>0.8</v>
      </c>
      <c r="M149" s="245"/>
      <c r="N149" s="246"/>
      <c r="O149" s="241" t="s">
        <v>23</v>
      </c>
      <c r="P149" s="242" t="s">
        <v>26</v>
      </c>
      <c r="Q149" s="243">
        <v>100</v>
      </c>
      <c r="R149" s="243"/>
      <c r="S149" s="244" t="s">
        <v>27</v>
      </c>
      <c r="T149" s="44">
        <f>+P148/O148</f>
        <v>0.96078431372549022</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0.97560975609756095</v>
      </c>
      <c r="AK149" s="247"/>
      <c r="AL149" s="248"/>
      <c r="AM149" s="241" t="s">
        <v>23</v>
      </c>
      <c r="AN149" s="242" t="s">
        <v>26</v>
      </c>
      <c r="AO149" s="243">
        <v>100</v>
      </c>
      <c r="AP149" s="243"/>
      <c r="AQ149" s="244" t="s">
        <v>27</v>
      </c>
      <c r="AR149" s="44">
        <f>+AN148/AM148</f>
        <v>0.91666666666666663</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0.90123456790123457</v>
      </c>
      <c r="BI149" s="247"/>
      <c r="BJ149" s="249"/>
      <c r="BK149" s="241" t="s">
        <v>23</v>
      </c>
      <c r="BL149" s="242" t="s">
        <v>26</v>
      </c>
      <c r="BM149" s="243">
        <v>100</v>
      </c>
      <c r="BN149" s="243"/>
      <c r="BO149" s="244" t="s">
        <v>27</v>
      </c>
      <c r="BP149" s="44">
        <f>+BL148/BK148</f>
        <v>0.97457627118644063</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v>
      </c>
      <c r="M151" s="260"/>
      <c r="N151" s="261"/>
      <c r="O151" s="258" t="s">
        <v>28</v>
      </c>
      <c r="P151" s="259" t="s">
        <v>26</v>
      </c>
      <c r="Q151" s="243">
        <v>100</v>
      </c>
      <c r="R151" s="243"/>
      <c r="S151" s="244" t="s">
        <v>27</v>
      </c>
      <c r="T151" s="46">
        <f>+V148/O148</f>
        <v>3.9215686274509803E-2</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2.4390243902439025E-2</v>
      </c>
      <c r="AK151" s="260"/>
      <c r="AL151" s="261"/>
      <c r="AM151" s="258" t="s">
        <v>28</v>
      </c>
      <c r="AN151" s="259" t="s">
        <v>26</v>
      </c>
      <c r="AO151" s="243">
        <v>100</v>
      </c>
      <c r="AP151" s="243"/>
      <c r="AQ151" s="244" t="s">
        <v>27</v>
      </c>
      <c r="AR151" s="44">
        <f>+AT148/AM148</f>
        <v>8.3333333333333329E-2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9.8765432098765427E-2</v>
      </c>
      <c r="BI151" s="260"/>
      <c r="BJ151" s="261"/>
      <c r="BK151" s="258" t="s">
        <v>28</v>
      </c>
      <c r="BL151" s="259" t="s">
        <v>26</v>
      </c>
      <c r="BM151" s="243">
        <v>100</v>
      </c>
      <c r="BN151" s="243"/>
      <c r="BO151" s="244" t="s">
        <v>27</v>
      </c>
      <c r="BP151" s="44">
        <f>+BR148/BK148</f>
        <v>5.0847457627118647E-2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t="s">
        <v>219</v>
      </c>
      <c r="AI158" s="42"/>
      <c r="AJ158" s="42"/>
      <c r="AK158" s="42"/>
      <c r="AL158" s="42"/>
      <c r="AM158" s="42"/>
      <c r="AN158" s="42"/>
      <c r="AO158" s="42"/>
      <c r="AP158" s="42"/>
      <c r="AQ158" s="48"/>
    </row>
    <row r="159" spans="1:79" x14ac:dyDescent="0.25">
      <c r="AC159" s="43"/>
      <c r="AD159" s="43"/>
      <c r="AE159" s="43"/>
      <c r="AF159" s="43"/>
      <c r="AG159" s="43"/>
      <c r="AH159" s="43" t="s">
        <v>220</v>
      </c>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t="s">
        <v>221</v>
      </c>
      <c r="AI162" s="42"/>
      <c r="AJ162" s="42"/>
      <c r="AK162" s="42"/>
      <c r="AL162" s="42"/>
      <c r="AM162" s="42"/>
      <c r="AN162" s="42"/>
      <c r="AO162" s="42"/>
      <c r="AP162" s="42"/>
      <c r="AQ162" s="48"/>
    </row>
    <row r="163" spans="17:63" x14ac:dyDescent="0.25">
      <c r="AC163" s="43"/>
      <c r="AD163" s="43"/>
      <c r="AE163" s="43"/>
      <c r="AF163" s="43"/>
      <c r="AG163" s="43"/>
      <c r="AH163" s="43" t="s">
        <v>222</v>
      </c>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2024-01-31T20:53:51Z</cp:lastPrinted>
  <dcterms:created xsi:type="dcterms:W3CDTF">2013-01-25T22:21:15Z</dcterms:created>
  <dcterms:modified xsi:type="dcterms:W3CDTF">2024-02-13T20:18:29Z</dcterms:modified>
</cp:coreProperties>
</file>